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ichi.yamamura\Desktop\水泳\茅ヶ崎市\市総体\2025\開催要項・申込書類\"/>
    </mc:Choice>
  </mc:AlternateContent>
  <xr:revisionPtr revIDLastSave="0" documentId="8_{333BD7EB-7011-4E4B-973E-A176C1B7304C}" xr6:coauthVersionLast="47" xr6:coauthVersionMax="47" xr10:uidLastSave="{00000000-0000-0000-0000-000000000000}"/>
  <bookViews>
    <workbookView xWindow="-120" yWindow="-120" windowWidth="19440" windowHeight="15000" tabRatio="848" xr2:uid="{00000000-000D-0000-FFFF-FFFF00000000}"/>
  </bookViews>
  <sheets>
    <sheet name="水泳競技申込様式１" sheetId="9" r:id="rId1"/>
    <sheet name="水泳競技申込様式２男子" sheetId="12" r:id="rId2"/>
    <sheet name="水泳競技申込様式２女子" sheetId="3" r:id="rId3"/>
    <sheet name="水泳競技申込様式3" sheetId="11" r:id="rId4"/>
    <sheet name="種目エントリー個票" sheetId="13" r:id="rId5"/>
    <sheet name="入力用" sheetId="14" state="hidden" r:id="rId6"/>
    <sheet name="入力用 (2)" sheetId="15" state="hidden" r:id="rId7"/>
    <sheet name="競技種目" sheetId="4" state="hidden" r:id="rId8"/>
    <sheet name="年齢区分" sheetId="7" state="hidden" r:id="rId9"/>
    <sheet name="年齢" sheetId="8" state="hidden" r:id="rId10"/>
  </sheets>
  <definedNames>
    <definedName name="_xlnm.Print_Area" localSheetId="4">種目エントリー個票!$A$1:$K$176</definedName>
    <definedName name="_xlnm.Print_Area" localSheetId="0">水泳競技申込様式１!$A$1:$H$20</definedName>
    <definedName name="_xlnm.Print_Area" localSheetId="2">水泳競技申込様式２女子!$A$1:$R$54</definedName>
    <definedName name="_xlnm.Print_Area" localSheetId="1">水泳競技申込様式２男子!$A$1:$R$54</definedName>
    <definedName name="_xlnm.Print_Area" localSheetId="3">水泳競技申込様式3!$A$1:$R$49</definedName>
  </definedNames>
  <calcPr calcId="191029"/>
  <customWorkbookViews>
    <customWorkbookView name="yamasaki - 個人用ビュー" guid="{CDD51056-9105-4B47-8091-027E693AFC07}" mergeInterval="0" personalView="1" maximized="1" windowWidth="808" windowHeight="708" activeSheetId="2"/>
  </customWorkbookViews>
</workbook>
</file>

<file path=xl/calcChain.xml><?xml version="1.0" encoding="utf-8"?>
<calcChain xmlns="http://schemas.openxmlformats.org/spreadsheetml/2006/main">
  <c r="I157" i="13" l="1"/>
  <c r="I135" i="13"/>
  <c r="I113" i="13"/>
  <c r="I91" i="13"/>
  <c r="I69" i="13"/>
  <c r="I47" i="13"/>
  <c r="I25" i="13"/>
  <c r="I3" i="13"/>
  <c r="C4" i="3"/>
  <c r="D7" i="12"/>
  <c r="C4" i="12"/>
  <c r="F9" i="15"/>
  <c r="F8" i="15"/>
  <c r="F7" i="15"/>
  <c r="F6" i="15"/>
  <c r="F5" i="15"/>
  <c r="F4" i="15"/>
  <c r="F3" i="15"/>
  <c r="F2" i="15"/>
  <c r="V44" i="11"/>
  <c r="J9" i="15" s="1"/>
  <c r="V40" i="11"/>
  <c r="J8" i="15" s="1"/>
  <c r="V36" i="11"/>
  <c r="J7" i="15" s="1"/>
  <c r="V32" i="11"/>
  <c r="J6" i="15" s="1"/>
  <c r="V28" i="11"/>
  <c r="J5" i="15" s="1"/>
  <c r="V24" i="11"/>
  <c r="J4" i="15" s="1"/>
  <c r="V20" i="11"/>
  <c r="J3" i="15" s="1"/>
  <c r="V16" i="11"/>
  <c r="J2" i="15" s="1"/>
  <c r="G21" i="14"/>
  <c r="G19" i="14"/>
  <c r="G18" i="14"/>
  <c r="G17" i="14"/>
  <c r="G16" i="14"/>
  <c r="G15" i="14"/>
  <c r="G13" i="14"/>
  <c r="G14" i="14"/>
  <c r="G12" i="14"/>
  <c r="G20" i="14"/>
  <c r="G11" i="14"/>
  <c r="X17" i="3"/>
  <c r="X18" i="3" s="1"/>
  <c r="X19" i="3" s="1"/>
  <c r="X44" i="3"/>
  <c r="X45" i="3" s="1"/>
  <c r="X46" i="3" s="1"/>
  <c r="H21" i="14" s="1"/>
  <c r="X41" i="3"/>
  <c r="X42" i="3" s="1"/>
  <c r="X43" i="3" s="1"/>
  <c r="H20" i="14" s="1"/>
  <c r="X38" i="3"/>
  <c r="X39" i="3" s="1"/>
  <c r="X40" i="3" s="1"/>
  <c r="H19" i="14" s="1"/>
  <c r="X35" i="3"/>
  <c r="X36" i="3" s="1"/>
  <c r="X37" i="3" s="1"/>
  <c r="H18" i="14" s="1"/>
  <c r="X32" i="3"/>
  <c r="X33" i="3" s="1"/>
  <c r="X34" i="3" s="1"/>
  <c r="H17" i="14" s="1"/>
  <c r="X29" i="3"/>
  <c r="X30" i="3" s="1"/>
  <c r="X31" i="3" s="1"/>
  <c r="H16" i="14" s="1"/>
  <c r="X26" i="3"/>
  <c r="X27" i="3" s="1"/>
  <c r="X28" i="3" s="1"/>
  <c r="H15" i="14" s="1"/>
  <c r="X23" i="3"/>
  <c r="X24" i="3" s="1"/>
  <c r="X25" i="3" s="1"/>
  <c r="H14" i="14" s="1"/>
  <c r="X20" i="3"/>
  <c r="X21" i="3" s="1"/>
  <c r="X22" i="3" s="1"/>
  <c r="H13" i="14" s="1"/>
  <c r="V46" i="3"/>
  <c r="W21" i="14" s="1"/>
  <c r="V45" i="3"/>
  <c r="U21" i="14" s="1"/>
  <c r="V44" i="3"/>
  <c r="S21" i="14" s="1"/>
  <c r="V43" i="3"/>
  <c r="W20" i="14" s="1"/>
  <c r="V42" i="3"/>
  <c r="U20" i="14" s="1"/>
  <c r="V41" i="3"/>
  <c r="S20" i="14" s="1"/>
  <c r="V40" i="3"/>
  <c r="W19" i="14" s="1"/>
  <c r="V39" i="3"/>
  <c r="U19" i="14" s="1"/>
  <c r="V38" i="3"/>
  <c r="S19" i="14" s="1"/>
  <c r="V37" i="3"/>
  <c r="W18" i="14" s="1"/>
  <c r="V36" i="3"/>
  <c r="U18" i="14" s="1"/>
  <c r="V35" i="3"/>
  <c r="S18" i="14" s="1"/>
  <c r="V34" i="3"/>
  <c r="W17" i="14" s="1"/>
  <c r="V33" i="3"/>
  <c r="U17" i="14" s="1"/>
  <c r="V32" i="3"/>
  <c r="S17" i="14" s="1"/>
  <c r="V31" i="3"/>
  <c r="W16" i="14" s="1"/>
  <c r="V30" i="3"/>
  <c r="U16" i="14" s="1"/>
  <c r="V29" i="3"/>
  <c r="S16" i="14" s="1"/>
  <c r="V28" i="3"/>
  <c r="W15" i="14" s="1"/>
  <c r="V27" i="3"/>
  <c r="U15" i="14" s="1"/>
  <c r="V26" i="3"/>
  <c r="S15" i="14" s="1"/>
  <c r="V25" i="3"/>
  <c r="W14" i="14" s="1"/>
  <c r="V24" i="3"/>
  <c r="U14" i="14" s="1"/>
  <c r="V23" i="3"/>
  <c r="S14" i="14" s="1"/>
  <c r="V22" i="3"/>
  <c r="W13" i="14" s="1"/>
  <c r="V21" i="3"/>
  <c r="U13" i="14" s="1"/>
  <c r="V20" i="3"/>
  <c r="S13" i="14" s="1"/>
  <c r="V19" i="3"/>
  <c r="W12" i="14" s="1"/>
  <c r="V18" i="3"/>
  <c r="U12" i="14" s="1"/>
  <c r="V17" i="3"/>
  <c r="S12" i="14" s="1"/>
  <c r="V46" i="12"/>
  <c r="W11" i="14" s="1"/>
  <c r="V45" i="12"/>
  <c r="U11" i="14" s="1"/>
  <c r="V44" i="12"/>
  <c r="S11" i="14" s="1"/>
  <c r="V43" i="12"/>
  <c r="W10" i="14" s="1"/>
  <c r="V42" i="12"/>
  <c r="U10" i="14" s="1"/>
  <c r="V41" i="12"/>
  <c r="S10" i="14" s="1"/>
  <c r="V40" i="12"/>
  <c r="W9" i="14" s="1"/>
  <c r="V39" i="12"/>
  <c r="U9" i="14" s="1"/>
  <c r="V38" i="12"/>
  <c r="S9" i="14" s="1"/>
  <c r="V37" i="12"/>
  <c r="W8" i="14" s="1"/>
  <c r="V36" i="12"/>
  <c r="U8" i="14" s="1"/>
  <c r="V35" i="12"/>
  <c r="S8" i="14" s="1"/>
  <c r="V34" i="12"/>
  <c r="W7" i="14" s="1"/>
  <c r="V33" i="12"/>
  <c r="U7" i="14" s="1"/>
  <c r="V32" i="12"/>
  <c r="S7" i="14" s="1"/>
  <c r="V31" i="12"/>
  <c r="W6" i="14" s="1"/>
  <c r="V30" i="12"/>
  <c r="U6" i="14" s="1"/>
  <c r="V29" i="12"/>
  <c r="S6" i="14" s="1"/>
  <c r="V28" i="12"/>
  <c r="W5" i="14" s="1"/>
  <c r="V27" i="12"/>
  <c r="U5" i="14" s="1"/>
  <c r="V26" i="12"/>
  <c r="S5" i="14" s="1"/>
  <c r="V25" i="12"/>
  <c r="W4" i="14" s="1"/>
  <c r="V24" i="12"/>
  <c r="U4" i="14" s="1"/>
  <c r="V23" i="12"/>
  <c r="S4" i="14" s="1"/>
  <c r="V22" i="12"/>
  <c r="W3" i="14" s="1"/>
  <c r="V21" i="12"/>
  <c r="U3" i="14" s="1"/>
  <c r="V20" i="12"/>
  <c r="S3" i="14" s="1"/>
  <c r="V19" i="12"/>
  <c r="W2" i="14" s="1"/>
  <c r="V18" i="12"/>
  <c r="U2" i="14" s="1"/>
  <c r="V17" i="12"/>
  <c r="S2" i="14" s="1"/>
  <c r="X44" i="12"/>
  <c r="X45" i="12" s="1"/>
  <c r="X46" i="12" s="1"/>
  <c r="H11" i="14" s="1"/>
  <c r="X41" i="12"/>
  <c r="X42" i="12" s="1"/>
  <c r="X43" i="12" s="1"/>
  <c r="H10" i="14" s="1"/>
  <c r="X38" i="12"/>
  <c r="X39" i="12" s="1"/>
  <c r="X40" i="12" s="1"/>
  <c r="H9" i="14" s="1"/>
  <c r="X35" i="12"/>
  <c r="X36" i="12" s="1"/>
  <c r="X37" i="12" s="1"/>
  <c r="H8" i="14" s="1"/>
  <c r="X32" i="12"/>
  <c r="X33" i="12" s="1"/>
  <c r="X34" i="12" s="1"/>
  <c r="H7" i="14" s="1"/>
  <c r="X29" i="12"/>
  <c r="X30" i="12" s="1"/>
  <c r="X31" i="12" s="1"/>
  <c r="H6" i="14" s="1"/>
  <c r="X26" i="12"/>
  <c r="X27" i="12" s="1"/>
  <c r="X28" i="12" s="1"/>
  <c r="H5" i="14" s="1"/>
  <c r="X23" i="12"/>
  <c r="X24" i="12" s="1"/>
  <c r="X25" i="12" s="1"/>
  <c r="H4" i="14" s="1"/>
  <c r="X20" i="12"/>
  <c r="X21" i="12" s="1"/>
  <c r="X22" i="12" s="1"/>
  <c r="H3" i="14" s="1"/>
  <c r="X17" i="12"/>
  <c r="G10" i="14"/>
  <c r="G9" i="14"/>
  <c r="G8" i="14"/>
  <c r="G7" i="14"/>
  <c r="G6" i="14"/>
  <c r="G5" i="14"/>
  <c r="G4" i="14"/>
  <c r="G3" i="14"/>
  <c r="G2" i="14"/>
  <c r="G9" i="15"/>
  <c r="G8" i="15"/>
  <c r="G7" i="15"/>
  <c r="G6" i="15"/>
  <c r="G5" i="15"/>
  <c r="G4" i="15"/>
  <c r="G3" i="15"/>
  <c r="G2" i="15"/>
  <c r="I9" i="15"/>
  <c r="I8" i="15"/>
  <c r="I7" i="15"/>
  <c r="I6" i="15"/>
  <c r="I5" i="15"/>
  <c r="I4" i="15"/>
  <c r="I3" i="15"/>
  <c r="I2" i="15"/>
  <c r="H9" i="15"/>
  <c r="H8" i="15"/>
  <c r="H7" i="15"/>
  <c r="H6" i="15"/>
  <c r="H5" i="15"/>
  <c r="H4" i="15"/>
  <c r="H3" i="15"/>
  <c r="H2" i="15"/>
  <c r="C9" i="15"/>
  <c r="C8" i="15"/>
  <c r="C7" i="15"/>
  <c r="C6" i="15"/>
  <c r="C5" i="15"/>
  <c r="C4" i="15"/>
  <c r="C3" i="15"/>
  <c r="C2" i="15"/>
  <c r="B9" i="15"/>
  <c r="B8" i="15"/>
  <c r="B7" i="15"/>
  <c r="B6" i="15"/>
  <c r="B5" i="15"/>
  <c r="B4" i="15"/>
  <c r="B3" i="15"/>
  <c r="B2" i="15"/>
  <c r="V21" i="14"/>
  <c r="V20" i="14"/>
  <c r="V19" i="14"/>
  <c r="V18" i="14"/>
  <c r="V17" i="14"/>
  <c r="V16" i="14"/>
  <c r="V15" i="14"/>
  <c r="V14" i="14"/>
  <c r="V13" i="14"/>
  <c r="V12" i="14"/>
  <c r="T15" i="14"/>
  <c r="T14" i="14"/>
  <c r="T13" i="14"/>
  <c r="T21" i="14"/>
  <c r="T20" i="14"/>
  <c r="T19" i="14"/>
  <c r="T18" i="14"/>
  <c r="T17" i="14"/>
  <c r="T16" i="14"/>
  <c r="R21" i="14"/>
  <c r="R20" i="14"/>
  <c r="R19" i="14"/>
  <c r="R18" i="14"/>
  <c r="R17" i="14"/>
  <c r="R16" i="14"/>
  <c r="R15" i="14"/>
  <c r="R14" i="14"/>
  <c r="R13" i="14"/>
  <c r="T12" i="14"/>
  <c r="R12" i="14"/>
  <c r="V11" i="14"/>
  <c r="V10" i="14"/>
  <c r="V9" i="14"/>
  <c r="V8" i="14"/>
  <c r="V6" i="14"/>
  <c r="V7" i="14"/>
  <c r="V5" i="14"/>
  <c r="V4" i="14"/>
  <c r="T10" i="14"/>
  <c r="T9" i="14"/>
  <c r="T8" i="14"/>
  <c r="T7" i="14"/>
  <c r="T6" i="14"/>
  <c r="T11" i="14"/>
  <c r="T5" i="14"/>
  <c r="T4" i="14"/>
  <c r="R11" i="14"/>
  <c r="R10" i="14"/>
  <c r="R9" i="14"/>
  <c r="R8" i="14"/>
  <c r="R7" i="14"/>
  <c r="R6" i="14"/>
  <c r="R5" i="14"/>
  <c r="R4" i="14"/>
  <c r="V3" i="14"/>
  <c r="T3" i="14"/>
  <c r="R3" i="14"/>
  <c r="V2" i="14"/>
  <c r="T2" i="14"/>
  <c r="R2" i="14"/>
  <c r="I19" i="14"/>
  <c r="I17" i="14"/>
  <c r="I16" i="14"/>
  <c r="I15" i="14"/>
  <c r="I14" i="14"/>
  <c r="I8" i="14"/>
  <c r="I18" i="14"/>
  <c r="I20" i="14"/>
  <c r="I21" i="14"/>
  <c r="I13" i="14"/>
  <c r="I12" i="14"/>
  <c r="O21" i="14"/>
  <c r="O20" i="14"/>
  <c r="O18" i="14"/>
  <c r="O17" i="14"/>
  <c r="O16" i="14"/>
  <c r="O15" i="14"/>
  <c r="O19" i="14"/>
  <c r="O14" i="14"/>
  <c r="O13" i="14"/>
  <c r="O12" i="14"/>
  <c r="O11" i="14"/>
  <c r="O10" i="14"/>
  <c r="O8" i="14"/>
  <c r="O6" i="14"/>
  <c r="O7" i="14"/>
  <c r="O5" i="14"/>
  <c r="O9" i="14"/>
  <c r="O4" i="14"/>
  <c r="O3" i="14"/>
  <c r="O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  <c r="I11" i="14"/>
  <c r="I10" i="14"/>
  <c r="I9" i="14"/>
  <c r="I7" i="14"/>
  <c r="I6" i="14"/>
  <c r="I5" i="14"/>
  <c r="I4" i="14"/>
  <c r="I3" i="14"/>
  <c r="I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8" i="14"/>
  <c r="F7" i="14"/>
  <c r="F6" i="14"/>
  <c r="F5" i="14"/>
  <c r="F9" i="14"/>
  <c r="F4" i="14"/>
  <c r="F3" i="14"/>
  <c r="F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2" i="14"/>
  <c r="D7" i="11"/>
  <c r="C4" i="11"/>
  <c r="D7" i="3"/>
  <c r="H12" i="14" l="1"/>
  <c r="X18" i="12"/>
  <c r="X19" i="12" s="1"/>
  <c r="H2" i="14" s="1"/>
</calcChain>
</file>

<file path=xl/sharedStrings.xml><?xml version="1.0" encoding="utf-8"?>
<sst xmlns="http://schemas.openxmlformats.org/spreadsheetml/2006/main" count="670" uniqueCount="176">
  <si>
    <r>
      <t>申込責任者名　　　　　</t>
    </r>
    <r>
      <rPr>
        <sz val="14"/>
        <rFont val="ＭＳ Ｐゴシック"/>
        <family val="3"/>
        <charset val="128"/>
      </rPr>
      <t/>
    </r>
    <rPh sb="0" eb="1">
      <t>モウ</t>
    </rPh>
    <rPh sb="1" eb="2">
      <t>コ</t>
    </rPh>
    <rPh sb="2" eb="5">
      <t>セキニンシャ</t>
    </rPh>
    <rPh sb="5" eb="6">
      <t>メイ</t>
    </rPh>
    <phoneticPr fontId="2"/>
  </si>
  <si>
    <t>現住所</t>
    <rPh sb="0" eb="3">
      <t>げんじゅうしょ</t>
    </rPh>
    <phoneticPr fontId="2" type="Hiragana" alignment="distributed"/>
  </si>
  <si>
    <t>※市内事業所及び市内学校単位で申し込む場合は、「現住所」欄は記入しなくても結構です。</t>
    <rPh sb="1" eb="3">
      <t>しない</t>
    </rPh>
    <rPh sb="3" eb="6">
      <t>じぎょうしょ</t>
    </rPh>
    <rPh sb="6" eb="7">
      <t>およ</t>
    </rPh>
    <rPh sb="8" eb="10">
      <t>しない</t>
    </rPh>
    <rPh sb="10" eb="12">
      <t>がっこう</t>
    </rPh>
    <rPh sb="12" eb="14">
      <t>たんい</t>
    </rPh>
    <rPh sb="15" eb="16">
      <t>もう</t>
    </rPh>
    <rPh sb="17" eb="18">
      <t>こ</t>
    </rPh>
    <rPh sb="19" eb="21">
      <t>ばあい</t>
    </rPh>
    <rPh sb="24" eb="27">
      <t>げんじゅうしょ</t>
    </rPh>
    <rPh sb="28" eb="29">
      <t>らん</t>
    </rPh>
    <rPh sb="30" eb="32">
      <t>きにゅう</t>
    </rPh>
    <rPh sb="37" eb="39">
      <t>けっこう</t>
    </rPh>
    <phoneticPr fontId="2" type="Hiragana" alignment="distributed"/>
  </si>
  <si>
    <t>　保険手続き事務に使用するためのもので、他の目的で使用することはありません。</t>
    <rPh sb="1" eb="3">
      <t>ホケン</t>
    </rPh>
    <phoneticPr fontId="2"/>
  </si>
  <si>
    <t>※ご記入いただいた個人情報につきましては、参加資格の確認、大会に関する事務連絡及び事故等による傷害が発生した場合の</t>
    <phoneticPr fontId="2"/>
  </si>
  <si>
    <t>チーム名</t>
    <rPh sb="3" eb="4">
      <t>メイ</t>
    </rPh>
    <phoneticPr fontId="2"/>
  </si>
  <si>
    <t>200m個人メドレー</t>
    <rPh sb="4" eb="6">
      <t>コジン</t>
    </rPh>
    <phoneticPr fontId="2"/>
  </si>
  <si>
    <t>25m背泳ぎ</t>
    <rPh sb="3" eb="5">
      <t>セオヨ</t>
    </rPh>
    <phoneticPr fontId="2"/>
  </si>
  <si>
    <t>100m個人メドレー</t>
    <rPh sb="4" eb="6">
      <t>コジン</t>
    </rPh>
    <phoneticPr fontId="2"/>
  </si>
  <si>
    <t>25m自由形</t>
    <rPh sb="3" eb="6">
      <t>ジユウガタ</t>
    </rPh>
    <phoneticPr fontId="2"/>
  </si>
  <si>
    <t>25mバタフライ</t>
    <phoneticPr fontId="2"/>
  </si>
  <si>
    <t>50m平泳ぎ</t>
    <rPh sb="3" eb="5">
      <t>ヒラオヨ</t>
    </rPh>
    <phoneticPr fontId="2"/>
  </si>
  <si>
    <t>50m背泳ぎ</t>
    <rPh sb="3" eb="5">
      <t>セオヨ</t>
    </rPh>
    <phoneticPr fontId="2"/>
  </si>
  <si>
    <t>50m自由形</t>
    <rPh sb="3" eb="6">
      <t>ジユウガタ</t>
    </rPh>
    <phoneticPr fontId="2"/>
  </si>
  <si>
    <t>50mバタフライ</t>
    <phoneticPr fontId="2"/>
  </si>
  <si>
    <t>競技区分</t>
    <rPh sb="0" eb="2">
      <t>キョウギ</t>
    </rPh>
    <rPh sb="2" eb="4">
      <t>クブン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</si>
  <si>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</si>
  <si>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</si>
  <si>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</si>
  <si>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</si>
  <si>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</si>
  <si>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</si>
  <si>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</t>
    <rPh sb="0" eb="1">
      <t>チュウ</t>
    </rPh>
    <phoneticPr fontId="2"/>
  </si>
  <si>
    <t>29以下</t>
    <rPh sb="2" eb="4">
      <t>イカ</t>
    </rPh>
    <phoneticPr fontId="2"/>
  </si>
  <si>
    <t>30才代</t>
    <rPh sb="2" eb="4">
      <t>サイダイ</t>
    </rPh>
    <phoneticPr fontId="2"/>
  </si>
  <si>
    <t>50才代</t>
    <rPh sb="2" eb="4">
      <t>サイダイ</t>
    </rPh>
    <phoneticPr fontId="2"/>
  </si>
  <si>
    <t>60才代</t>
    <rPh sb="2" eb="4">
      <t>サイダイ</t>
    </rPh>
    <phoneticPr fontId="2"/>
  </si>
  <si>
    <t>70才代</t>
    <rPh sb="2" eb="4">
      <t>サイダイ</t>
    </rPh>
    <phoneticPr fontId="2"/>
  </si>
  <si>
    <t>80才以上</t>
    <rPh sb="2" eb="5">
      <t>サイイジョウ</t>
    </rPh>
    <phoneticPr fontId="2"/>
  </si>
  <si>
    <t>小学生は学年に対応し「小1,小2,小3,小4,小5,小6 」 , 中学生は学年に関係なく「中」</t>
    <rPh sb="0" eb="3">
      <t>ショウガクセイ</t>
    </rPh>
    <rPh sb="4" eb="6">
      <t>ガクネン</t>
    </rPh>
    <rPh sb="7" eb="9">
      <t>タイオウ</t>
    </rPh>
    <rPh sb="11" eb="12">
      <t>ショウ</t>
    </rPh>
    <rPh sb="14" eb="15">
      <t>ショウ</t>
    </rPh>
    <rPh sb="17" eb="18">
      <t>ショウ</t>
    </rPh>
    <rPh sb="20" eb="21">
      <t>ショウ</t>
    </rPh>
    <rPh sb="23" eb="24">
      <t>ショウ</t>
    </rPh>
    <rPh sb="26" eb="27">
      <t>ショウ</t>
    </rPh>
    <rPh sb="33" eb="36">
      <t>チュウガクセイ</t>
    </rPh>
    <rPh sb="37" eb="39">
      <t>ガクネン</t>
    </rPh>
    <rPh sb="40" eb="42">
      <t>カンケイ</t>
    </rPh>
    <rPh sb="45" eb="46">
      <t>チュウ</t>
    </rPh>
    <phoneticPr fontId="2"/>
  </si>
  <si>
    <t>一般男子・一般女子は　「29才以下,30才代, 40才代, 50才代, 60才代, 70才代, 80才以上」</t>
    <rPh sb="0" eb="2">
      <t>イッパン</t>
    </rPh>
    <rPh sb="2" eb="4">
      <t>ダンシ</t>
    </rPh>
    <rPh sb="5" eb="7">
      <t>イッパン</t>
    </rPh>
    <rPh sb="7" eb="9">
      <t>ジョシ</t>
    </rPh>
    <rPh sb="14" eb="17">
      <t>サイイカ</t>
    </rPh>
    <rPh sb="20" eb="22">
      <t>サイダイ</t>
    </rPh>
    <rPh sb="26" eb="28">
      <t>サイダイ</t>
    </rPh>
    <rPh sb="32" eb="34">
      <t>サイダイ</t>
    </rPh>
    <rPh sb="38" eb="40">
      <t>サイダイ</t>
    </rPh>
    <rPh sb="44" eb="46">
      <t>サイダイ</t>
    </rPh>
    <rPh sb="50" eb="53">
      <t>サイイジョウ</t>
    </rPh>
    <phoneticPr fontId="2"/>
  </si>
  <si>
    <t>申込チーム情報</t>
    <rPh sb="0" eb="2">
      <t>モウシコミ</t>
    </rPh>
    <rPh sb="5" eb="7">
      <t>ジョウホウ</t>
    </rPh>
    <phoneticPr fontId="2"/>
  </si>
  <si>
    <t>チーム正式名称</t>
    <rPh sb="3" eb="7">
      <t>セイシキメイショウ</t>
    </rPh>
    <phoneticPr fontId="2"/>
  </si>
  <si>
    <t>住　　所</t>
    <rPh sb="0" eb="1">
      <t>ジュウ</t>
    </rPh>
    <rPh sb="3" eb="4">
      <t>ショ</t>
    </rPh>
    <phoneticPr fontId="2"/>
  </si>
  <si>
    <t>電     話</t>
    <rPh sb="0" eb="1">
      <t>デン</t>
    </rPh>
    <rPh sb="6" eb="7">
      <t>ハナシ</t>
    </rPh>
    <phoneticPr fontId="2"/>
  </si>
  <si>
    <t>申込責任者</t>
    <phoneticPr fontId="2"/>
  </si>
  <si>
    <t>E-Mail</t>
    <phoneticPr fontId="2"/>
  </si>
  <si>
    <t>氏　　名</t>
    <rPh sb="0" eb="1">
      <t>シ</t>
    </rPh>
    <rPh sb="3" eb="4">
      <t>ナ</t>
    </rPh>
    <phoneticPr fontId="2"/>
  </si>
  <si>
    <t>電　　話</t>
    <rPh sb="0" eb="1">
      <t>デン</t>
    </rPh>
    <rPh sb="3" eb="4">
      <t>ハナシ</t>
    </rPh>
    <phoneticPr fontId="2"/>
  </si>
  <si>
    <t>個人出場種目
(1人3種目以内）</t>
    <rPh sb="0" eb="2">
      <t>コジン</t>
    </rPh>
    <rPh sb="2" eb="3">
      <t>デ</t>
    </rPh>
    <rPh sb="3" eb="4">
      <t>バ</t>
    </rPh>
    <rPh sb="4" eb="5">
      <t>シュ</t>
    </rPh>
    <rPh sb="5" eb="6">
      <t>メ</t>
    </rPh>
    <rPh sb="8" eb="10">
      <t>ヒトリ</t>
    </rPh>
    <rPh sb="11" eb="13">
      <t>シュモク</t>
    </rPh>
    <rPh sb="13" eb="15">
      <t>イナイ</t>
    </rPh>
    <phoneticPr fontId="2"/>
  </si>
  <si>
    <t>フリガナ</t>
    <phoneticPr fontId="2"/>
  </si>
  <si>
    <t>氏名</t>
    <rPh sb="0" eb="2">
      <t>シメイ</t>
    </rPh>
    <phoneticPr fontId="2"/>
  </si>
  <si>
    <t>※市外在住の場合、勤務先、通学先</t>
    <phoneticPr fontId="2"/>
  </si>
  <si>
    <t>注意・・・男子・女子は、別々の用紙に記入してください。</t>
    <phoneticPr fontId="2"/>
  </si>
  <si>
    <t>チーム名</t>
    <rPh sb="3" eb="4">
      <t>メイ</t>
    </rPh>
    <phoneticPr fontId="2"/>
  </si>
  <si>
    <t>フリガナ</t>
    <phoneticPr fontId="2"/>
  </si>
  <si>
    <t>第一泳者</t>
    <rPh sb="0" eb="1">
      <t>ダイ</t>
    </rPh>
    <rPh sb="1" eb="2">
      <t>イチ</t>
    </rPh>
    <rPh sb="2" eb="4">
      <t>エイシャ</t>
    </rPh>
    <phoneticPr fontId="2"/>
  </si>
  <si>
    <t>第二泳者</t>
    <rPh sb="0" eb="4">
      <t>ダイニエイシャ</t>
    </rPh>
    <phoneticPr fontId="2"/>
  </si>
  <si>
    <t>第三泳者</t>
    <rPh sb="0" eb="4">
      <t>ダイサンエイシャ</t>
    </rPh>
    <phoneticPr fontId="2"/>
  </si>
  <si>
    <t>第四泳者</t>
    <rPh sb="0" eb="2">
      <t>ダイヨン</t>
    </rPh>
    <rPh sb="2" eb="4">
      <t>エイシャ</t>
    </rPh>
    <phoneticPr fontId="2"/>
  </si>
  <si>
    <t>リレー
オーダー</t>
    <phoneticPr fontId="2"/>
  </si>
  <si>
    <t>競技区分</t>
    <rPh sb="0" eb="4">
      <t>キョウギクブン</t>
    </rPh>
    <phoneticPr fontId="2"/>
  </si>
  <si>
    <t>チーム略称
（6文字以内）</t>
    <rPh sb="3" eb="5">
      <t>リャクショウ</t>
    </rPh>
    <rPh sb="8" eb="10">
      <t>モジ</t>
    </rPh>
    <rPh sb="10" eb="12">
      <t>イナイ</t>
    </rPh>
    <phoneticPr fontId="2"/>
  </si>
  <si>
    <t>※競技区分はプルダウンメニューから次の区分のいずれかを選択してください。</t>
    <rPh sb="1" eb="3">
      <t>きょうぎ</t>
    </rPh>
    <rPh sb="3" eb="5">
      <t>くぶん</t>
    </rPh>
    <rPh sb="17" eb="18">
      <t>つぎ</t>
    </rPh>
    <rPh sb="19" eb="21">
      <t>くぶん</t>
    </rPh>
    <rPh sb="27" eb="29">
      <t>せんたく</t>
    </rPh>
    <phoneticPr fontId="2" type="Hiragana" alignment="distributed"/>
  </si>
  <si>
    <t>リレー
出場種目</t>
    <rPh sb="4" eb="6">
      <t>シュツジョウ</t>
    </rPh>
    <rPh sb="6" eb="8">
      <t>シュモク</t>
    </rPh>
    <phoneticPr fontId="2"/>
  </si>
  <si>
    <t>リレー
小学生</t>
    <rPh sb="4" eb="5">
      <t>ショウ</t>
    </rPh>
    <rPh sb="5" eb="7">
      <t>ガクセイ</t>
    </rPh>
    <phoneticPr fontId="2"/>
  </si>
  <si>
    <t>リレー
中学生</t>
    <rPh sb="4" eb="7">
      <t>チュウガクセイ</t>
    </rPh>
    <phoneticPr fontId="2"/>
  </si>
  <si>
    <t>リレー
200才未満</t>
    <rPh sb="7" eb="8">
      <t>サイ</t>
    </rPh>
    <rPh sb="8" eb="10">
      <t>ミマン</t>
    </rPh>
    <phoneticPr fontId="2"/>
  </si>
  <si>
    <t>リレー
200才以上</t>
    <rPh sb="7" eb="8">
      <t>サイ</t>
    </rPh>
    <rPh sb="8" eb="10">
      <t>イジョウ</t>
    </rPh>
    <phoneticPr fontId="2"/>
  </si>
  <si>
    <t>氏　　　名</t>
    <rPh sb="0" eb="1">
      <t>シ</t>
    </rPh>
    <rPh sb="4" eb="5">
      <t>ナ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</si>
  <si>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</si>
  <si>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※リレー出場種目、競技区分はプロダウンメニューから選択入力できます。</t>
    <rPh sb="4" eb="6">
      <t>しゅつじょう</t>
    </rPh>
    <rPh sb="6" eb="8">
      <t>しゅもく</t>
    </rPh>
    <rPh sb="9" eb="11">
      <t>きょうぎ</t>
    </rPh>
    <rPh sb="11" eb="13">
      <t>くぶん</t>
    </rPh>
    <rPh sb="25" eb="27">
      <t>せんたく</t>
    </rPh>
    <rPh sb="27" eb="29">
      <t>にゅうりょく</t>
    </rPh>
    <phoneticPr fontId="2" type="Hiragana" alignment="distributed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</si>
  <si>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</si>
  <si>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</si>
  <si>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※個人でお申し込みの場合、チーム名無しでも可。</t>
    <rPh sb="1" eb="3">
      <t>こじん</t>
    </rPh>
    <rPh sb="5" eb="6">
      <t>もう</t>
    </rPh>
    <rPh sb="7" eb="8">
      <t>こ</t>
    </rPh>
    <rPh sb="10" eb="12">
      <t>ばあい</t>
    </rPh>
    <rPh sb="16" eb="17">
      <t>めい</t>
    </rPh>
    <rPh sb="17" eb="18">
      <t>な</t>
    </rPh>
    <rPh sb="21" eb="22">
      <t>か</t>
    </rPh>
    <phoneticPr fontId="2" type="Hiragana" alignment="distributed"/>
  </si>
  <si>
    <t>※個人出場種目、年齢、競技区分はプルダウンメニューから選択入力できます。</t>
    <rPh sb="1" eb="3">
      <t>こじん</t>
    </rPh>
    <rPh sb="3" eb="5">
      <t>しゅつじょう</t>
    </rPh>
    <rPh sb="5" eb="7">
      <t>しゅもく</t>
    </rPh>
    <rPh sb="8" eb="10">
      <t>ねんれい</t>
    </rPh>
    <rPh sb="11" eb="13">
      <t>きょうぎ</t>
    </rPh>
    <rPh sb="13" eb="15">
      <t>くぶん</t>
    </rPh>
    <rPh sb="27" eb="29">
      <t>せんたく</t>
    </rPh>
    <rPh sb="29" eb="31">
      <t>にゅうりょく</t>
    </rPh>
    <phoneticPr fontId="2" type="Hiragana" alignment="distributed"/>
  </si>
  <si>
    <t>ﾌﾘｶﾞﾅ</t>
    <phoneticPr fontId="2"/>
  </si>
  <si>
    <r>
      <t xml:space="preserve">氏　　名
</t>
    </r>
    <r>
      <rPr>
        <sz val="6"/>
        <rFont val="ＭＳ 明朝"/>
        <family val="1"/>
        <charset val="128"/>
      </rPr>
      <t>※ﾘﾚｰの場合は、ﾁｰﾑ名。</t>
    </r>
    <rPh sb="0" eb="1">
      <t>シ</t>
    </rPh>
    <rPh sb="3" eb="4">
      <t>メイ</t>
    </rPh>
    <rPh sb="10" eb="12">
      <t>バアイ</t>
    </rPh>
    <rPh sb="17" eb="18">
      <t>メイ</t>
    </rPh>
    <phoneticPr fontId="2"/>
  </si>
  <si>
    <t>所属団体</t>
    <rPh sb="0" eb="2">
      <t>ショゾク</t>
    </rPh>
    <rPh sb="2" eb="4">
      <t>ダンタイ</t>
    </rPh>
    <phoneticPr fontId="2"/>
  </si>
  <si>
    <t>出場種目</t>
    <rPh sb="0" eb="2">
      <t>シュツジョウ</t>
    </rPh>
    <rPh sb="2" eb="4">
      <t>シュモク</t>
    </rPh>
    <phoneticPr fontId="2"/>
  </si>
  <si>
    <t>プログラムＮｏ</t>
    <phoneticPr fontId="2"/>
  </si>
  <si>
    <t>組</t>
    <rPh sb="0" eb="1">
      <t>クミ</t>
    </rPh>
    <phoneticPr fontId="2"/>
  </si>
  <si>
    <t>レーン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</si>
  <si>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</si>
  <si>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</si>
  <si>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学年（　  　年生）</t>
    <rPh sb="0" eb="2">
      <t>ガクネン</t>
    </rPh>
    <rPh sb="7" eb="8">
      <t>ネン</t>
    </rPh>
    <rPh sb="8" eb="9">
      <t>セイ</t>
    </rPh>
    <phoneticPr fontId="2"/>
  </si>
  <si>
    <r>
      <rPr>
        <b/>
        <sz val="10"/>
        <rFont val="ＭＳ 明朝"/>
        <family val="1"/>
        <charset val="128"/>
      </rPr>
      <t xml:space="preserve">□ </t>
    </r>
    <r>
      <rPr>
        <sz val="10"/>
        <rFont val="ＭＳ 明朝"/>
        <family val="1"/>
        <charset val="128"/>
      </rPr>
      <t>小学生</t>
    </r>
    <rPh sb="2" eb="5">
      <t>ショウガクセイ</t>
    </rPh>
    <phoneticPr fontId="2"/>
  </si>
  <si>
    <t>□ 中学生</t>
    <phoneticPr fontId="2"/>
  </si>
  <si>
    <t xml:space="preserve"> □ 男　子</t>
    <rPh sb="3" eb="4">
      <t>オトコ</t>
    </rPh>
    <rPh sb="5" eb="6">
      <t>コ</t>
    </rPh>
    <phoneticPr fontId="2"/>
  </si>
  <si>
    <t>□ 女　子</t>
    <rPh sb="2" eb="3">
      <t>オンナ</t>
    </rPh>
    <rPh sb="4" eb="5">
      <t>コ</t>
    </rPh>
    <phoneticPr fontId="2"/>
  </si>
  <si>
    <t>□ 30才代</t>
    <rPh sb="4" eb="5">
      <t>サイ</t>
    </rPh>
    <rPh sb="5" eb="6">
      <t>ダイ</t>
    </rPh>
    <phoneticPr fontId="2"/>
  </si>
  <si>
    <t>□ 40才代</t>
    <rPh sb="4" eb="5">
      <t>サイ</t>
    </rPh>
    <rPh sb="5" eb="6">
      <t>ダイ</t>
    </rPh>
    <phoneticPr fontId="2"/>
  </si>
  <si>
    <t>□ 50才代</t>
    <rPh sb="4" eb="5">
      <t>サイ</t>
    </rPh>
    <rPh sb="5" eb="6">
      <t>ダイ</t>
    </rPh>
    <phoneticPr fontId="2"/>
  </si>
  <si>
    <t>□ 60才代</t>
    <rPh sb="4" eb="5">
      <t>サイ</t>
    </rPh>
    <rPh sb="5" eb="6">
      <t>ダイ</t>
    </rPh>
    <phoneticPr fontId="2"/>
  </si>
  <si>
    <t>□ 70才代</t>
    <rPh sb="4" eb="5">
      <t>サイ</t>
    </rPh>
    <rPh sb="5" eb="6">
      <t>ダイ</t>
    </rPh>
    <phoneticPr fontId="2"/>
  </si>
  <si>
    <t>□80才以上</t>
    <rPh sb="3" eb="4">
      <t>サイ</t>
    </rPh>
    <rPh sb="4" eb="6">
      <t>イジョウ</t>
    </rPh>
    <phoneticPr fontId="2"/>
  </si>
  <si>
    <t xml:space="preserve"> □29才以下</t>
    <rPh sb="4" eb="5">
      <t>サイ</t>
    </rPh>
    <rPh sb="5" eb="7">
      <t>イカ</t>
    </rPh>
    <phoneticPr fontId="2"/>
  </si>
  <si>
    <t xml:space="preserve"> □ 200才未満</t>
    <phoneticPr fontId="2"/>
  </si>
  <si>
    <t>＊１種目につき１枚ご記入ください。</t>
    <phoneticPr fontId="2"/>
  </si>
  <si>
    <t>出　場　区　分
※該当するものに☑</t>
    <rPh sb="0" eb="1">
      <t>デ</t>
    </rPh>
    <rPh sb="2" eb="3">
      <t>バ</t>
    </rPh>
    <rPh sb="4" eb="5">
      <t>ク</t>
    </rPh>
    <rPh sb="6" eb="7">
      <t>ブン</t>
    </rPh>
    <rPh sb="9" eb="11">
      <t>ガイトウ</t>
    </rPh>
    <phoneticPr fontId="2"/>
  </si>
  <si>
    <t xml:space="preserve"> □ 200才以上</t>
    <rPh sb="7" eb="9">
      <t>イジョウ</t>
    </rPh>
    <phoneticPr fontId="2"/>
  </si>
  <si>
    <t>□ 25ｍ　　　  □ 50ｍ　　　　□ 100ｍ　　　　□ 200ｍ</t>
    <phoneticPr fontId="2"/>
  </si>
  <si>
    <t>失格理由</t>
    <rPh sb="0" eb="2">
      <t>シッカク</t>
    </rPh>
    <rPh sb="2" eb="4">
      <t>リユウ</t>
    </rPh>
    <phoneticPr fontId="2"/>
  </si>
  <si>
    <t>□ 自由形　 □ 平泳ぎ　 □ 背泳ぎ　  □ バタフライ　□ 個人メドレー</t>
    <rPh sb="2" eb="5">
      <t>ジユウガタ</t>
    </rPh>
    <rPh sb="9" eb="11">
      <t>ヒラオヨ</t>
    </rPh>
    <rPh sb="16" eb="18">
      <t>セオヨ</t>
    </rPh>
    <rPh sb="32" eb="34">
      <t>コジン</t>
    </rPh>
    <phoneticPr fontId="2"/>
  </si>
  <si>
    <t>PASS yama3</t>
    <phoneticPr fontId="2"/>
  </si>
  <si>
    <t xml:space="preserve">＊ベージュ色ベタ（太ワクの中）のみご記入ください。
</t>
    <rPh sb="5" eb="6">
      <t>イロ</t>
    </rPh>
    <rPh sb="9" eb="10">
      <t>フトシ</t>
    </rPh>
    <phoneticPr fontId="2"/>
  </si>
  <si>
    <t>※個票は水泳競技申込書様式１（チーム名・申込金額まとめ表）に全員分添付して提出してください。</t>
    <rPh sb="1" eb="3">
      <t>コヒョウ</t>
    </rPh>
    <rPh sb="30" eb="33">
      <t>ゼンインブン</t>
    </rPh>
    <phoneticPr fontId="2"/>
  </si>
  <si>
    <r>
      <rPr>
        <sz val="10"/>
        <rFont val="ＭＳ 明朝"/>
        <family val="1"/>
        <charset val="128"/>
      </rPr>
      <t>リレー種目の年令区分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（小学生、中学生は記入不要）</t>
    </r>
    <rPh sb="3" eb="5">
      <t>シュモク</t>
    </rPh>
    <rPh sb="6" eb="8">
      <t>ネンレイ</t>
    </rPh>
    <rPh sb="8" eb="10">
      <t>クブン</t>
    </rPh>
    <rPh sb="12" eb="14">
      <t>ショウガク</t>
    </rPh>
    <rPh sb="14" eb="15">
      <t>セイ</t>
    </rPh>
    <rPh sb="16" eb="18">
      <t>チュウガク</t>
    </rPh>
    <rPh sb="18" eb="19">
      <t>セイ</t>
    </rPh>
    <rPh sb="20" eb="24">
      <t>キニュウフヨウ</t>
    </rPh>
    <phoneticPr fontId="2"/>
  </si>
  <si>
    <t>タイム</t>
    <phoneticPr fontId="2"/>
  </si>
  <si>
    <t>種目エントリー個票</t>
    <rPh sb="0" eb="2">
      <t>シュモク</t>
    </rPh>
    <rPh sb="7" eb="8">
      <t>コ</t>
    </rPh>
    <rPh sb="8" eb="9">
      <t>ヒョウ</t>
    </rPh>
    <phoneticPr fontId="2"/>
  </si>
  <si>
    <t>※このシートに水泳競技申込書様式２（男女別個人種目申込一覧）・水泳競技申込書様式３（リレー種目申込一覧）・種目エントリー個票　を添付して提出してください</t>
    <rPh sb="18" eb="21">
      <t>ダンジョベツ</t>
    </rPh>
    <rPh sb="38" eb="40">
      <t>ヨウシキ</t>
    </rPh>
    <rPh sb="45" eb="47">
      <t>シュモク</t>
    </rPh>
    <rPh sb="47" eb="48">
      <t>モウ</t>
    </rPh>
    <rPh sb="48" eb="49">
      <t>コ</t>
    </rPh>
    <rPh sb="49" eb="51">
      <t>イチラン</t>
    </rPh>
    <rPh sb="53" eb="55">
      <t>シュモク</t>
    </rPh>
    <rPh sb="60" eb="62">
      <t>コヒョウ</t>
    </rPh>
    <phoneticPr fontId="2"/>
  </si>
  <si>
    <t>40才代</t>
    <rPh sb="2" eb="4">
      <t>サイダイ</t>
    </rPh>
    <phoneticPr fontId="2"/>
  </si>
  <si>
    <r>
      <t>＊氏名欄、男子は黒字、</t>
    </r>
    <r>
      <rPr>
        <sz val="8"/>
        <color rgb="FFFF0000"/>
        <rFont val="ＭＳ 明朝"/>
        <family val="1"/>
        <charset val="128"/>
      </rPr>
      <t>女子は赤字</t>
    </r>
    <r>
      <rPr>
        <sz val="8"/>
        <rFont val="ＭＳ 明朝"/>
        <family val="1"/>
        <charset val="128"/>
      </rPr>
      <t>で
　記入してください。</t>
    </r>
    <rPh sb="1" eb="3">
      <t>シメイ</t>
    </rPh>
    <rPh sb="3" eb="4">
      <t>ラン</t>
    </rPh>
    <phoneticPr fontId="2"/>
  </si>
  <si>
    <t>申込書　様式２（個人種目申込一覧）</t>
    <phoneticPr fontId="2"/>
  </si>
  <si>
    <t>申込書　様式３（リレー種目申込一覧）</t>
    <phoneticPr fontId="2"/>
  </si>
  <si>
    <t>参加選手数</t>
    <rPh sb="0" eb="2">
      <t>サンカ</t>
    </rPh>
    <rPh sb="2" eb="4">
      <t>センシュ</t>
    </rPh>
    <rPh sb="4" eb="5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</si>
  <si>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</si>
  <si>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リレー種目数</t>
    <rPh sb="3" eb="5">
      <t>シュモク</t>
    </rPh>
    <rPh sb="5" eb="6">
      <t>スウ</t>
    </rPh>
    <phoneticPr fontId="2"/>
  </si>
  <si>
    <t>補助役員（選手５名につき１名、６～１０名２名、１１名以上３名のご協力をお願い致します）</t>
    <rPh sb="0" eb="2">
      <t>ホジョ</t>
    </rPh>
    <rPh sb="2" eb="4">
      <t>ヤクイン</t>
    </rPh>
    <rPh sb="5" eb="7">
      <t>センシュ</t>
    </rPh>
    <rPh sb="8" eb="9">
      <t>メイ</t>
    </rPh>
    <rPh sb="13" eb="14">
      <t>メイ</t>
    </rPh>
    <rPh sb="19" eb="20">
      <t>メイ</t>
    </rPh>
    <rPh sb="21" eb="22">
      <t>メイ</t>
    </rPh>
    <rPh sb="25" eb="26">
      <t>メイ</t>
    </rPh>
    <rPh sb="26" eb="28">
      <t>イジョウ</t>
    </rPh>
    <rPh sb="29" eb="30">
      <t>メイ</t>
    </rPh>
    <rPh sb="32" eb="34">
      <t>キョウリョク</t>
    </rPh>
    <rPh sb="36" eb="37">
      <t>ネガ</t>
    </rPh>
    <rPh sb="38" eb="39">
      <t>イタ</t>
    </rPh>
    <phoneticPr fontId="2"/>
  </si>
  <si>
    <t>※ このシートは水泳競技申込書様式１（チーム名・申込内容まとめ表）に添付して提出してください。</t>
    <rPh sb="8" eb="12">
      <t>すいえいきょうぎ</t>
    </rPh>
    <rPh sb="12" eb="15">
      <t>もうしこみしょ</t>
    </rPh>
    <rPh sb="15" eb="17">
      <t>ようしき</t>
    </rPh>
    <rPh sb="26" eb="28">
      <t>ないよう</t>
    </rPh>
    <rPh sb="34" eb="36">
      <t>てんぷ</t>
    </rPh>
    <rPh sb="38" eb="40">
      <t>ていしゅつ</t>
    </rPh>
    <phoneticPr fontId="2" type="Hiragana" alignment="distributed"/>
  </si>
  <si>
    <t>申込書　様式１（チーム名・申込内容まとめ表）</t>
    <rPh sb="0" eb="2">
      <t>モウシコミ</t>
    </rPh>
    <rPh sb="2" eb="3">
      <t>ショ</t>
    </rPh>
    <rPh sb="4" eb="6">
      <t>ヨウシキ</t>
    </rPh>
    <rPh sb="11" eb="12">
      <t>メイ</t>
    </rPh>
    <rPh sb="13" eb="15">
      <t>モウシコミ</t>
    </rPh>
    <rPh sb="15" eb="17">
      <t>ナイヨウ</t>
    </rPh>
    <rPh sb="20" eb="21">
      <t>ヒョウ</t>
    </rPh>
    <phoneticPr fontId="2"/>
  </si>
  <si>
    <t>申込内容</t>
    <rPh sb="0" eb="1">
      <t>サル</t>
    </rPh>
    <rPh sb="1" eb="2">
      <t>コ</t>
    </rPh>
    <rPh sb="2" eb="4">
      <t>ナイヨウ</t>
    </rPh>
    <phoneticPr fontId="2"/>
  </si>
  <si>
    <t>選手番号(5)</t>
  </si>
  <si>
    <t>旧日水連ｺｰﾄﾞ(12)</t>
  </si>
  <si>
    <t>性別(1)</t>
  </si>
  <si>
    <t>漢字氏名（30）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</si>
  <si>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</si>
  <si>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</si>
  <si>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</si>
  <si>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</si>
  <si>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</si>
  <si>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</si>
  <si>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</si>
  <si>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</si>
  <si>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</si>
  <si>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</si>
  <si>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</si>
  <si>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</si>
  <si>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</si>
  <si>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</si>
  <si>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</si>
  <si>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</si>
  <si>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</si>
  <si>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</si>
  <si>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</si>
  <si>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</si>
  <si>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</si>
  <si>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</si>
  <si>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</si>
  <si>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</si>
  <si>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</si>
  <si>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</si>
  <si>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</si>
  <si>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</si>
  <si>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</si>
  <si>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</si>
  <si>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</si>
  <si>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</si>
  <si>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</si>
  <si>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チーム番号(4)</t>
  </si>
  <si>
    <t>チーム名(20)</t>
  </si>
  <si>
    <t>ﾖﾐｶﾞﾅ(15)</t>
  </si>
  <si>
    <t>所属番号(4)</t>
  </si>
  <si>
    <t>加盟番号(2)</t>
  </si>
  <si>
    <t>ｴﾝﾄﾘｰ(5)</t>
  </si>
  <si>
    <t>ｴﾝﾄﾘｰﾀｲﾑ(7)</t>
  </si>
  <si>
    <t>エントリータイム</t>
    <phoneticPr fontId="2"/>
  </si>
  <si>
    <t>0</t>
    <phoneticPr fontId="2"/>
  </si>
  <si>
    <t>25m平泳ぎ</t>
    <rPh sb="3" eb="5">
      <t>ヒラオヨ</t>
    </rPh>
    <phoneticPr fontId="2"/>
  </si>
  <si>
    <t>100m自由形</t>
    <rPh sb="4" eb="7">
      <t>ジユウガタ</t>
    </rPh>
    <phoneticPr fontId="2"/>
  </si>
  <si>
    <t>100m背泳ぎ</t>
    <rPh sb="4" eb="6">
      <t>セオヨ</t>
    </rPh>
    <phoneticPr fontId="2"/>
  </si>
  <si>
    <t>100mバタフライ</t>
    <phoneticPr fontId="2"/>
  </si>
  <si>
    <t>100m平泳ぎ</t>
    <rPh sb="4" eb="6">
      <t>ヒラオヨ</t>
    </rPh>
    <phoneticPr fontId="2"/>
  </si>
  <si>
    <t>男子4×50m
フリーリレー</t>
    <rPh sb="0" eb="2">
      <t>ダンシ</t>
    </rPh>
    <phoneticPr fontId="2"/>
  </si>
  <si>
    <t>男子4×50m
メドレーリレー</t>
    <rPh sb="0" eb="2">
      <t>ダンシ</t>
    </rPh>
    <phoneticPr fontId="2"/>
  </si>
  <si>
    <t>女子4×50m
フリーリレー</t>
    <rPh sb="0" eb="2">
      <t>ジョシ</t>
    </rPh>
    <phoneticPr fontId="2"/>
  </si>
  <si>
    <t>女子4×50m
メドレーリレー</t>
    <rPh sb="0" eb="2">
      <t>ジョシ</t>
    </rPh>
    <phoneticPr fontId="2"/>
  </si>
  <si>
    <t>混合4×25m
フリーリレー</t>
    <rPh sb="0" eb="2">
      <t>コンゴウ</t>
    </rPh>
    <phoneticPr fontId="2"/>
  </si>
  <si>
    <t>混合4×25m
メドレーリレー</t>
    <rPh sb="0" eb="2">
      <t>コンゴウ</t>
    </rPh>
    <phoneticPr fontId="2"/>
  </si>
  <si>
    <t>□ 4×50ｍフリーリレー　  　□ 4×50ｍメドレーリレー
□ 4×25ｍ混合フリーリレー　□ 4×25ｍ混合メドレーリレー</t>
    <rPh sb="39" eb="41">
      <t>コンゴウ</t>
    </rPh>
    <rPh sb="55" eb="57">
      <t>コンゴウ</t>
    </rPh>
    <phoneticPr fontId="2"/>
  </si>
  <si>
    <t>距離・種目に☑をしてください</t>
    <rPh sb="0" eb="2">
      <t>キョリ</t>
    </rPh>
    <rPh sb="3" eb="5">
      <t>シュモク</t>
    </rPh>
    <phoneticPr fontId="2"/>
  </si>
  <si>
    <t>Ｒ７年度茅ヶ崎市総合体育大会水泳競技の部</t>
    <rPh sb="2" eb="4">
      <t>ネンド</t>
    </rPh>
    <rPh sb="19" eb="20">
      <t>ブ</t>
    </rPh>
    <phoneticPr fontId="2"/>
  </si>
  <si>
    <t>歴年齢（2025/12/31の年齢)</t>
    <rPh sb="0" eb="1">
      <t>レキ</t>
    </rPh>
    <rPh sb="1" eb="3">
      <t>ネンレイ</t>
    </rPh>
    <rPh sb="15" eb="17">
      <t>ネンレイ</t>
    </rPh>
    <phoneticPr fontId="2"/>
  </si>
  <si>
    <t>Ｒ７年度茅ヶ崎市総合体育大会水泳競技の部</t>
    <rPh sb="2" eb="3">
      <t>ネン</t>
    </rPh>
    <rPh sb="3" eb="4">
      <t>ド</t>
    </rPh>
    <rPh sb="4" eb="7">
      <t>チガサキ</t>
    </rPh>
    <rPh sb="7" eb="8">
      <t>シ</t>
    </rPh>
    <rPh sb="8" eb="10">
      <t>ソウゴウ</t>
    </rPh>
    <rPh sb="10" eb="12">
      <t>タイイク</t>
    </rPh>
    <rPh sb="12" eb="14">
      <t>タイカイ</t>
    </rPh>
    <rPh sb="14" eb="16">
      <t>スイエイ</t>
    </rPh>
    <rPh sb="16" eb="18">
      <t>キョウギ</t>
    </rPh>
    <rPh sb="19" eb="20">
      <t>ブ</t>
    </rPh>
    <phoneticPr fontId="2"/>
  </si>
  <si>
    <t>※11名以上はシートを追加せずに、新しいファイルへ記載してください。</t>
    <rPh sb="3" eb="6">
      <t>メイイジョウ</t>
    </rPh>
    <rPh sb="11" eb="13">
      <t>ツイカ</t>
    </rPh>
    <rPh sb="17" eb="18">
      <t>アタラ</t>
    </rPh>
    <rPh sb="25" eb="27">
      <t>キサイ</t>
    </rPh>
    <phoneticPr fontId="2"/>
  </si>
  <si>
    <t>※9チーム以上はシートを追加せずに、新しいファイルへ記載してください。</t>
    <rPh sb="5" eb="7">
      <t>イジョウ</t>
    </rPh>
    <rPh sb="12" eb="14">
      <t>ツイカ</t>
    </rPh>
    <rPh sb="18" eb="19">
      <t>アタラ</t>
    </rPh>
    <rPh sb="26" eb="2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</si>
</sst>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#,##0_ "/>
    <numFmt numFmtId="178" formatCode="yyyy&quot;年&quot;m&quot;月&quot;d&quot;日&quot;;@"/>
    <numFmt numFmtId="179" formatCode="yyyymmdd"/>
    <numFmt numFmtId="180" formatCode="0_);[Red]\(0\)"/>
    <numFmt numFmtId="181" formatCode="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0"/>
      <color rgb="FF000000"/>
      <name val="Arial Unicode MS"/>
      <family val="2"/>
    </font>
    <font>
      <sz val="14"/>
      <color rgb="FF000000"/>
      <name val="Meiryo"/>
      <family val="3"/>
      <charset val="128"/>
    </font>
    <font>
      <sz val="10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dashed">
        <color indexed="23"/>
      </top>
      <bottom/>
      <diagonal/>
    </border>
    <border>
      <left/>
      <right/>
      <top style="dashed">
        <color indexed="23"/>
      </top>
      <bottom/>
      <diagonal/>
    </border>
    <border>
      <left/>
      <right style="thin">
        <color indexed="23"/>
      </right>
      <top style="dashed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medium">
        <color indexed="64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/>
      <right style="thin">
        <color indexed="23"/>
      </right>
      <top style="medium">
        <color indexed="64"/>
      </top>
      <bottom style="dash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medium">
        <color indexed="64"/>
      </right>
      <top style="dotted">
        <color indexed="23"/>
      </top>
      <bottom/>
      <diagonal/>
    </border>
    <border>
      <left style="dotted">
        <color indexed="64"/>
      </left>
      <right/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336">
    <xf numFmtId="0" fontId="0" fillId="0" borderId="0" xfId="0">
      <alignment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1" applyFont="1"/>
    <xf numFmtId="0" fontId="14" fillId="0" borderId="0" xfId="0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7" fillId="0" borderId="0" xfId="1" applyFont="1"/>
    <xf numFmtId="0" fontId="9" fillId="0" borderId="5" xfId="1" applyFont="1" applyBorder="1" applyAlignment="1">
      <alignment vertical="center" wrapText="1"/>
    </xf>
    <xf numFmtId="177" fontId="5" fillId="3" borderId="17" xfId="2" applyNumberFormat="1" applyFont="1" applyFill="1" applyBorder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 wrapText="1" shrinkToFit="1"/>
    </xf>
    <xf numFmtId="0" fontId="9" fillId="0" borderId="32" xfId="1" applyFont="1" applyBorder="1" applyAlignment="1">
      <alignment horizontal="center" vertical="center" wrapText="1" shrinkToFit="1"/>
    </xf>
    <xf numFmtId="0" fontId="9" fillId="0" borderId="42" xfId="0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 shrinkToFit="1"/>
    </xf>
    <xf numFmtId="0" fontId="9" fillId="0" borderId="45" xfId="0" applyFont="1" applyBorder="1" applyAlignment="1">
      <alignment horizontal="center" vertical="center" wrapText="1" shrinkToFit="1"/>
    </xf>
    <xf numFmtId="0" fontId="9" fillId="0" borderId="0" xfId="1" applyFont="1" applyAlignment="1">
      <alignment vertical="center"/>
    </xf>
    <xf numFmtId="0" fontId="8" fillId="0" borderId="17" xfId="2" applyFont="1" applyBorder="1" applyAlignment="1">
      <alignment vertical="center"/>
    </xf>
    <xf numFmtId="0" fontId="5" fillId="0" borderId="17" xfId="2" applyFont="1" applyBorder="1" applyAlignment="1">
      <alignment vertical="center" wrapText="1"/>
    </xf>
    <xf numFmtId="0" fontId="15" fillId="5" borderId="0" xfId="1" applyFont="1" applyFill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/>
    <xf numFmtId="0" fontId="21" fillId="0" borderId="71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1" fillId="0" borderId="10" xfId="0" applyFont="1" applyBorder="1">
      <alignment vertical="center"/>
    </xf>
    <xf numFmtId="0" fontId="5" fillId="0" borderId="17" xfId="2" applyFont="1" applyBorder="1" applyAlignment="1">
      <alignment horizontal="left" vertical="center"/>
    </xf>
    <xf numFmtId="0" fontId="8" fillId="0" borderId="75" xfId="2" applyFont="1" applyBorder="1" applyAlignment="1">
      <alignment vertical="center"/>
    </xf>
    <xf numFmtId="0" fontId="5" fillId="0" borderId="75" xfId="2" applyFont="1" applyBorder="1" applyAlignment="1">
      <alignment vertical="center"/>
    </xf>
    <xf numFmtId="0" fontId="8" fillId="0" borderId="81" xfId="2" applyFont="1" applyBorder="1" applyAlignment="1">
      <alignment vertical="center"/>
    </xf>
    <xf numFmtId="0" fontId="5" fillId="0" borderId="18" xfId="2" applyFont="1" applyBorder="1" applyAlignment="1">
      <alignment horizontal="left" vertical="center"/>
    </xf>
    <xf numFmtId="0" fontId="5" fillId="0" borderId="82" xfId="2" applyFont="1" applyBorder="1" applyAlignment="1">
      <alignment horizontal="left" vertical="center"/>
    </xf>
    <xf numFmtId="0" fontId="8" fillId="0" borderId="84" xfId="2" applyFont="1" applyBorder="1" applyAlignment="1">
      <alignment vertical="center"/>
    </xf>
    <xf numFmtId="0" fontId="9" fillId="0" borderId="17" xfId="0" applyFont="1" applyBorder="1">
      <alignment vertical="center"/>
    </xf>
    <xf numFmtId="0" fontId="8" fillId="0" borderId="17" xfId="2" applyFont="1" applyBorder="1" applyAlignment="1">
      <alignment horizontal="left" vertical="center" wrapText="1"/>
    </xf>
    <xf numFmtId="0" fontId="17" fillId="3" borderId="75" xfId="0" applyFont="1" applyFill="1" applyBorder="1" applyAlignment="1" applyProtection="1">
      <alignment horizontal="center" vertical="center"/>
      <protection locked="0"/>
    </xf>
    <xf numFmtId="0" fontId="15" fillId="3" borderId="3" xfId="1" applyFont="1" applyFill="1" applyBorder="1" applyAlignment="1" applyProtection="1">
      <alignment vertical="center" wrapText="1" shrinkToFit="1"/>
      <protection locked="0"/>
    </xf>
    <xf numFmtId="0" fontId="15" fillId="3" borderId="32" xfId="1" applyFont="1" applyFill="1" applyBorder="1" applyAlignment="1" applyProtection="1">
      <alignment vertical="center" wrapText="1" shrinkToFit="1"/>
      <protection locked="0"/>
    </xf>
    <xf numFmtId="0" fontId="15" fillId="3" borderId="42" xfId="0" applyFont="1" applyFill="1" applyBorder="1" applyAlignment="1" applyProtection="1">
      <alignment vertical="center" wrapText="1" shrinkToFit="1"/>
      <protection locked="0"/>
    </xf>
    <xf numFmtId="0" fontId="15" fillId="3" borderId="43" xfId="0" applyFont="1" applyFill="1" applyBorder="1" applyAlignment="1" applyProtection="1">
      <alignment vertical="center" wrapText="1" shrinkToFit="1"/>
      <protection locked="0"/>
    </xf>
    <xf numFmtId="0" fontId="15" fillId="3" borderId="45" xfId="0" applyFont="1" applyFill="1" applyBorder="1" applyAlignment="1" applyProtection="1">
      <alignment vertical="center" wrapText="1" shrinkToFit="1"/>
      <protection locked="0"/>
    </xf>
    <xf numFmtId="0" fontId="9" fillId="3" borderId="43" xfId="1" applyFont="1" applyFill="1" applyBorder="1" applyAlignment="1" applyProtection="1">
      <alignment vertical="center"/>
      <protection locked="0"/>
    </xf>
    <xf numFmtId="0" fontId="9" fillId="3" borderId="45" xfId="1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vertical="center" wrapText="1" shrinkToFit="1"/>
      <protection locked="0"/>
    </xf>
    <xf numFmtId="0" fontId="15" fillId="0" borderId="43" xfId="0" applyFont="1" applyBorder="1" applyAlignment="1" applyProtection="1">
      <alignment vertical="center" wrapText="1" shrinkToFit="1"/>
      <protection locked="0"/>
    </xf>
    <xf numFmtId="0" fontId="15" fillId="0" borderId="32" xfId="1" applyFont="1" applyBorder="1" applyAlignment="1" applyProtection="1">
      <alignment vertical="center" wrapText="1" shrinkToFit="1"/>
      <protection locked="0"/>
    </xf>
    <xf numFmtId="0" fontId="17" fillId="3" borderId="76" xfId="0" applyFont="1" applyFill="1" applyBorder="1" applyAlignment="1" applyProtection="1">
      <alignment horizontal="center" vertical="center"/>
      <protection locked="0"/>
    </xf>
    <xf numFmtId="0" fontId="15" fillId="4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181" fontId="28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1" fillId="0" borderId="63" xfId="0" applyFont="1" applyBorder="1" applyAlignment="1" applyProtection="1">
      <alignment horizontal="center" vertical="center"/>
      <protection locked="0"/>
    </xf>
    <xf numFmtId="0" fontId="23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right" vertical="center"/>
    </xf>
    <xf numFmtId="0" fontId="16" fillId="6" borderId="20" xfId="0" applyFont="1" applyFill="1" applyBorder="1">
      <alignment vertical="center"/>
    </xf>
    <xf numFmtId="0" fontId="0" fillId="0" borderId="0" xfId="0" applyAlignment="1">
      <alignment vertical="center" wrapText="1"/>
    </xf>
    <xf numFmtId="49" fontId="0" fillId="0" borderId="0" xfId="0" quotePrefix="1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Protection="1">
      <alignment vertical="center"/>
      <protection hidden="1"/>
    </xf>
    <xf numFmtId="14" fontId="0" fillId="0" borderId="0" xfId="0" applyNumberFormat="1" applyProtection="1">
      <alignment vertical="center"/>
      <protection hidden="1"/>
    </xf>
    <xf numFmtId="179" fontId="0" fillId="0" borderId="0" xfId="0" applyNumberFormat="1" applyProtection="1">
      <alignment vertical="center"/>
      <protection hidden="1"/>
    </xf>
    <xf numFmtId="14" fontId="9" fillId="0" borderId="0" xfId="1" applyNumberFormat="1" applyFont="1"/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14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/>
    </xf>
    <xf numFmtId="0" fontId="9" fillId="0" borderId="98" xfId="1" applyFont="1" applyBorder="1" applyAlignment="1">
      <alignment horizontal="center"/>
    </xf>
    <xf numFmtId="0" fontId="9" fillId="0" borderId="100" xfId="1" applyFont="1" applyBorder="1" applyAlignment="1">
      <alignment horizontal="center"/>
    </xf>
    <xf numFmtId="0" fontId="9" fillId="0" borderId="102" xfId="1" applyFont="1" applyBorder="1" applyAlignment="1">
      <alignment horizontal="center"/>
    </xf>
    <xf numFmtId="0" fontId="9" fillId="3" borderId="98" xfId="1" applyFont="1" applyFill="1" applyBorder="1" applyAlignment="1" applyProtection="1">
      <alignment horizontal="center"/>
      <protection locked="0"/>
    </xf>
    <xf numFmtId="0" fontId="9" fillId="3" borderId="99" xfId="1" applyFont="1" applyFill="1" applyBorder="1" applyAlignment="1" applyProtection="1">
      <alignment horizontal="center"/>
      <protection locked="0"/>
    </xf>
    <xf numFmtId="0" fontId="9" fillId="3" borderId="100" xfId="1" applyFont="1" applyFill="1" applyBorder="1" applyAlignment="1" applyProtection="1">
      <alignment horizontal="center"/>
      <protection locked="0"/>
    </xf>
    <xf numFmtId="0" fontId="9" fillId="3" borderId="101" xfId="1" applyFont="1" applyFill="1" applyBorder="1" applyAlignment="1" applyProtection="1">
      <alignment horizontal="center"/>
      <protection locked="0"/>
    </xf>
    <xf numFmtId="0" fontId="9" fillId="3" borderId="102" xfId="1" applyFont="1" applyFill="1" applyBorder="1" applyAlignment="1" applyProtection="1">
      <alignment horizontal="center"/>
      <protection locked="0"/>
    </xf>
    <xf numFmtId="0" fontId="9" fillId="3" borderId="103" xfId="1" applyFont="1" applyFill="1" applyBorder="1" applyAlignment="1" applyProtection="1">
      <alignment horizontal="center"/>
      <protection locked="0"/>
    </xf>
    <xf numFmtId="0" fontId="9" fillId="3" borderId="86" xfId="1" applyFont="1" applyFill="1" applyBorder="1" applyProtection="1">
      <protection locked="0"/>
    </xf>
    <xf numFmtId="0" fontId="9" fillId="3" borderId="87" xfId="1" applyFont="1" applyFill="1" applyBorder="1" applyProtection="1">
      <protection locked="0"/>
    </xf>
    <xf numFmtId="0" fontId="9" fillId="3" borderId="73" xfId="1" applyFont="1" applyFill="1" applyBorder="1" applyProtection="1">
      <protection locked="0"/>
    </xf>
    <xf numFmtId="0" fontId="9" fillId="3" borderId="105" xfId="1" applyFont="1" applyFill="1" applyBorder="1" applyAlignment="1" applyProtection="1">
      <alignment horizontal="center"/>
      <protection locked="0"/>
    </xf>
    <xf numFmtId="0" fontId="9" fillId="3" borderId="107" xfId="1" applyFont="1" applyFill="1" applyBorder="1" applyAlignment="1" applyProtection="1">
      <alignment horizontal="center"/>
      <protection locked="0"/>
    </xf>
    <xf numFmtId="0" fontId="9" fillId="3" borderId="109" xfId="1" applyFont="1" applyFill="1" applyBorder="1" applyAlignment="1" applyProtection="1">
      <alignment horizontal="center"/>
      <protection locked="0"/>
    </xf>
    <xf numFmtId="0" fontId="9" fillId="3" borderId="104" xfId="1" applyFont="1" applyFill="1" applyBorder="1" applyProtection="1">
      <protection locked="0"/>
    </xf>
    <xf numFmtId="0" fontId="9" fillId="3" borderId="106" xfId="1" applyFont="1" applyFill="1" applyBorder="1" applyAlignment="1" applyProtection="1">
      <alignment horizontal="center"/>
      <protection locked="0"/>
    </xf>
    <xf numFmtId="0" fontId="9" fillId="3" borderId="66" xfId="1" applyFont="1" applyFill="1" applyBorder="1" applyProtection="1">
      <protection locked="0"/>
    </xf>
    <xf numFmtId="0" fontId="9" fillId="3" borderId="67" xfId="1" applyFont="1" applyFill="1" applyBorder="1" applyAlignment="1" applyProtection="1">
      <alignment horizontal="center"/>
      <protection locked="0"/>
    </xf>
    <xf numFmtId="0" fontId="9" fillId="3" borderId="108" xfId="1" applyFont="1" applyFill="1" applyBorder="1" applyProtection="1">
      <protection locked="0"/>
    </xf>
    <xf numFmtId="0" fontId="9" fillId="3" borderId="110" xfId="1" applyFont="1" applyFill="1" applyBorder="1" applyAlignment="1" applyProtection="1">
      <alignment horizontal="center"/>
      <protection locked="0"/>
    </xf>
    <xf numFmtId="49" fontId="9" fillId="3" borderId="107" xfId="1" applyNumberFormat="1" applyFont="1" applyFill="1" applyBorder="1" applyAlignment="1" applyProtection="1">
      <alignment horizontal="center"/>
      <protection locked="0"/>
    </xf>
    <xf numFmtId="181" fontId="9" fillId="3" borderId="109" xfId="1" applyNumberFormat="1" applyFont="1" applyFill="1" applyBorder="1" applyAlignment="1" applyProtection="1">
      <alignment horizontal="center"/>
      <protection locked="0"/>
    </xf>
    <xf numFmtId="0" fontId="9" fillId="0" borderId="105" xfId="1" applyFont="1" applyBorder="1" applyAlignment="1">
      <alignment horizontal="center"/>
    </xf>
    <xf numFmtId="0" fontId="9" fillId="0" borderId="107" xfId="1" applyFont="1" applyBorder="1" applyAlignment="1">
      <alignment horizontal="center"/>
    </xf>
    <xf numFmtId="0" fontId="9" fillId="0" borderId="109" xfId="1" applyFont="1" applyBorder="1" applyAlignment="1">
      <alignment horizontal="center"/>
    </xf>
    <xf numFmtId="0" fontId="9" fillId="3" borderId="114" xfId="1" applyFont="1" applyFill="1" applyBorder="1" applyAlignment="1" applyProtection="1">
      <alignment horizontal="center"/>
      <protection locked="0"/>
    </xf>
    <xf numFmtId="0" fontId="9" fillId="3" borderId="115" xfId="1" applyFont="1" applyFill="1" applyBorder="1" applyAlignment="1" applyProtection="1">
      <alignment horizontal="center"/>
      <protection locked="0"/>
    </xf>
    <xf numFmtId="0" fontId="9" fillId="3" borderId="116" xfId="1" applyFont="1" applyFill="1" applyBorder="1" applyAlignment="1" applyProtection="1">
      <alignment horizontal="center"/>
      <protection locked="0"/>
    </xf>
    <xf numFmtId="0" fontId="9" fillId="0" borderId="114" xfId="1" applyFont="1" applyBorder="1" applyAlignment="1">
      <alignment horizontal="center"/>
    </xf>
    <xf numFmtId="0" fontId="9" fillId="0" borderId="115" xfId="1" applyFont="1" applyBorder="1" applyAlignment="1">
      <alignment horizontal="center"/>
    </xf>
    <xf numFmtId="0" fontId="9" fillId="0" borderId="116" xfId="1" applyFont="1" applyBorder="1" applyAlignment="1">
      <alignment horizontal="center"/>
    </xf>
    <xf numFmtId="0" fontId="8" fillId="0" borderId="75" xfId="2" applyFont="1" applyBorder="1" applyAlignment="1">
      <alignment vertical="center" shrinkToFit="1"/>
    </xf>
    <xf numFmtId="0" fontId="5" fillId="0" borderId="75" xfId="2" applyFont="1" applyBorder="1" applyAlignment="1">
      <alignment vertical="center" wrapText="1"/>
    </xf>
    <xf numFmtId="0" fontId="8" fillId="3" borderId="82" xfId="2" applyFont="1" applyFill="1" applyBorder="1" applyAlignment="1" applyProtection="1">
      <alignment horizontal="left" vertical="center"/>
      <protection locked="0"/>
    </xf>
    <xf numFmtId="0" fontId="18" fillId="3" borderId="83" xfId="0" applyFont="1" applyFill="1" applyBorder="1" applyAlignment="1" applyProtection="1">
      <alignment horizontal="left" vertical="center"/>
      <protection locked="0"/>
    </xf>
    <xf numFmtId="0" fontId="8" fillId="3" borderId="84" xfId="2" applyFont="1" applyFill="1" applyBorder="1" applyAlignment="1" applyProtection="1">
      <alignment horizontal="left" vertical="center"/>
      <protection locked="0"/>
    </xf>
    <xf numFmtId="0" fontId="8" fillId="3" borderId="85" xfId="2" applyFont="1" applyFill="1" applyBorder="1" applyAlignment="1" applyProtection="1">
      <alignment horizontal="left" vertical="center"/>
      <protection locked="0"/>
    </xf>
    <xf numFmtId="177" fontId="10" fillId="3" borderId="17" xfId="2" applyNumberFormat="1" applyFont="1" applyFill="1" applyBorder="1" applyAlignment="1" applyProtection="1">
      <alignment horizontal="center" vertical="center"/>
      <protection locked="0"/>
    </xf>
    <xf numFmtId="176" fontId="10" fillId="0" borderId="17" xfId="2" applyNumberFormat="1" applyFont="1" applyBorder="1" applyAlignment="1">
      <alignment horizontal="right" vertical="center"/>
    </xf>
    <xf numFmtId="176" fontId="10" fillId="0" borderId="76" xfId="2" applyNumberFormat="1" applyFont="1" applyBorder="1" applyAlignment="1">
      <alignment horizontal="right" vertical="center"/>
    </xf>
    <xf numFmtId="0" fontId="26" fillId="0" borderId="11" xfId="2" applyFont="1" applyBorder="1" applyAlignment="1">
      <alignment vertical="center" wrapText="1"/>
    </xf>
    <xf numFmtId="0" fontId="26" fillId="0" borderId="13" xfId="2" applyFont="1" applyBorder="1" applyAlignment="1">
      <alignment vertical="center" wrapText="1"/>
    </xf>
    <xf numFmtId="0" fontId="26" fillId="0" borderId="12" xfId="2" applyFont="1" applyBorder="1" applyAlignment="1">
      <alignment vertical="center" wrapText="1"/>
    </xf>
    <xf numFmtId="0" fontId="26" fillId="0" borderId="30" xfId="2" applyFont="1" applyBorder="1" applyAlignment="1">
      <alignment vertical="center" wrapText="1"/>
    </xf>
    <xf numFmtId="0" fontId="26" fillId="0" borderId="0" xfId="2" applyFont="1" applyAlignment="1">
      <alignment vertical="center" wrapText="1"/>
    </xf>
    <xf numFmtId="0" fontId="26" fillId="0" borderId="31" xfId="2" applyFont="1" applyBorder="1" applyAlignment="1">
      <alignment vertical="center" wrapText="1"/>
    </xf>
    <xf numFmtId="0" fontId="6" fillId="2" borderId="30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 wrapText="1"/>
    </xf>
    <xf numFmtId="0" fontId="6" fillId="2" borderId="31" xfId="2" applyFont="1" applyFill="1" applyBorder="1" applyAlignment="1">
      <alignment vertical="center" wrapText="1"/>
    </xf>
    <xf numFmtId="0" fontId="6" fillId="2" borderId="47" xfId="2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48" xfId="2" applyFont="1" applyFill="1" applyBorder="1" applyAlignment="1">
      <alignment vertical="center" wrapText="1"/>
    </xf>
    <xf numFmtId="0" fontId="8" fillId="3" borderId="18" xfId="2" applyFont="1" applyFill="1" applyBorder="1" applyAlignment="1" applyProtection="1">
      <alignment horizontal="left" vertical="center"/>
      <protection locked="0"/>
    </xf>
    <xf numFmtId="0" fontId="18" fillId="3" borderId="20" xfId="0" applyFont="1" applyFill="1" applyBorder="1" applyAlignment="1" applyProtection="1">
      <alignment horizontal="left" vertical="center"/>
      <protection locked="0"/>
    </xf>
    <xf numFmtId="0" fontId="8" fillId="3" borderId="17" xfId="2" applyFont="1" applyFill="1" applyBorder="1" applyAlignment="1" applyProtection="1">
      <alignment horizontal="left" vertical="center"/>
      <protection locked="0"/>
    </xf>
    <xf numFmtId="0" fontId="8" fillId="3" borderId="76" xfId="2" applyFont="1" applyFill="1" applyBorder="1" applyAlignment="1" applyProtection="1">
      <alignment horizontal="left" vertical="center"/>
      <protection locked="0"/>
    </xf>
    <xf numFmtId="0" fontId="11" fillId="0" borderId="23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1" fillId="0" borderId="64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0" fontId="12" fillId="0" borderId="65" xfId="2" applyFont="1" applyBorder="1" applyAlignment="1">
      <alignment horizontal="center" vertical="center" shrinkToFit="1"/>
    </xf>
    <xf numFmtId="0" fontId="6" fillId="2" borderId="75" xfId="2" applyFont="1" applyFill="1" applyBorder="1" applyAlignment="1">
      <alignment horizontal="left" vertical="center"/>
    </xf>
    <xf numFmtId="0" fontId="7" fillId="2" borderId="17" xfId="2" applyFont="1" applyFill="1" applyBorder="1" applyAlignment="1">
      <alignment horizontal="left" vertical="center"/>
    </xf>
    <xf numFmtId="0" fontId="7" fillId="2" borderId="76" xfId="2" applyFont="1" applyFill="1" applyBorder="1" applyAlignment="1">
      <alignment horizontal="left" vertical="center"/>
    </xf>
    <xf numFmtId="0" fontId="8" fillId="3" borderId="17" xfId="2" applyFont="1" applyFill="1" applyBorder="1" applyAlignment="1" applyProtection="1">
      <alignment horizontal="left" vertical="center" wrapText="1"/>
      <protection locked="0"/>
    </xf>
    <xf numFmtId="0" fontId="8" fillId="3" borderId="76" xfId="2" applyFont="1" applyFill="1" applyBorder="1" applyAlignment="1" applyProtection="1">
      <alignment horizontal="left" vertical="center" wrapText="1"/>
      <protection locked="0"/>
    </xf>
    <xf numFmtId="49" fontId="8" fillId="3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76" xfId="2" applyNumberFormat="1" applyFont="1" applyFill="1" applyBorder="1" applyAlignment="1" applyProtection="1">
      <alignment horizontal="left" vertical="center"/>
      <protection locked="0"/>
    </xf>
    <xf numFmtId="49" fontId="8" fillId="3" borderId="17" xfId="2" applyNumberFormat="1" applyFont="1" applyFill="1" applyBorder="1" applyAlignment="1" applyProtection="1">
      <alignment horizontal="left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8" fillId="3" borderId="26" xfId="0" applyFont="1" applyFill="1" applyBorder="1" applyAlignment="1" applyProtection="1">
      <alignment horizontal="center" vertical="center"/>
      <protection locked="0"/>
    </xf>
    <xf numFmtId="0" fontId="6" fillId="2" borderId="64" xfId="2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65" xfId="0" applyFont="1" applyFill="1" applyBorder="1" applyAlignment="1">
      <alignment horizontal="left" vertical="center"/>
    </xf>
    <xf numFmtId="0" fontId="6" fillId="2" borderId="17" xfId="2" applyFont="1" applyFill="1" applyBorder="1" applyAlignment="1">
      <alignment horizontal="left" vertical="center"/>
    </xf>
    <xf numFmtId="0" fontId="6" fillId="2" borderId="76" xfId="2" applyFont="1" applyFill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3" borderId="33" xfId="1" applyFont="1" applyFill="1" applyBorder="1" applyAlignment="1" applyProtection="1">
      <alignment horizontal="center" vertical="center"/>
      <protection locked="0"/>
    </xf>
    <xf numFmtId="0" fontId="9" fillId="3" borderId="34" xfId="1" applyFont="1" applyFill="1" applyBorder="1" applyAlignment="1" applyProtection="1">
      <alignment horizontal="center" vertical="center"/>
      <protection locked="0"/>
    </xf>
    <xf numFmtId="0" fontId="9" fillId="3" borderId="35" xfId="1" applyFont="1" applyFill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42" xfId="1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9" fillId="3" borderId="3" xfId="1" applyFont="1" applyFill="1" applyBorder="1" applyAlignment="1" applyProtection="1">
      <alignment horizontal="center" vertical="center"/>
      <protection locked="0"/>
    </xf>
    <xf numFmtId="0" fontId="9" fillId="3" borderId="42" xfId="1" applyFont="1" applyFill="1" applyBorder="1" applyAlignment="1" applyProtection="1">
      <alignment horizontal="center" vertical="center"/>
      <protection locked="0"/>
    </xf>
    <xf numFmtId="0" fontId="20" fillId="3" borderId="36" xfId="1" applyFont="1" applyFill="1" applyBorder="1" applyAlignment="1" applyProtection="1">
      <alignment horizontal="center" vertical="center"/>
      <protection locked="0"/>
    </xf>
    <xf numFmtId="0" fontId="20" fillId="3" borderId="37" xfId="1" applyFont="1" applyFill="1" applyBorder="1" applyAlignment="1" applyProtection="1">
      <alignment horizontal="center" vertical="center"/>
      <protection locked="0"/>
    </xf>
    <xf numFmtId="0" fontId="20" fillId="3" borderId="38" xfId="1" applyFont="1" applyFill="1" applyBorder="1" applyAlignment="1" applyProtection="1">
      <alignment horizontal="center" vertical="center"/>
      <protection locked="0"/>
    </xf>
    <xf numFmtId="178" fontId="20" fillId="3" borderId="39" xfId="1" applyNumberFormat="1" applyFont="1" applyFill="1" applyBorder="1" applyAlignment="1" applyProtection="1">
      <alignment horizontal="center" vertical="center" wrapText="1"/>
      <protection locked="0"/>
    </xf>
    <xf numFmtId="178" fontId="20" fillId="3" borderId="40" xfId="1" applyNumberFormat="1" applyFont="1" applyFill="1" applyBorder="1" applyAlignment="1" applyProtection="1">
      <alignment horizontal="center" vertical="center" wrapText="1"/>
      <protection locked="0"/>
    </xf>
    <xf numFmtId="178" fontId="20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32" xfId="1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9" fillId="3" borderId="32" xfId="1" applyFont="1" applyFill="1" applyBorder="1" applyAlignment="1" applyProtection="1">
      <alignment horizontal="center" vertical="center"/>
      <protection locked="0"/>
    </xf>
    <xf numFmtId="0" fontId="9" fillId="0" borderId="4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9" fillId="0" borderId="6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33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0" fontId="9" fillId="0" borderId="39" xfId="1" applyFont="1" applyBorder="1" applyAlignment="1">
      <alignment horizontal="center" vertical="center" shrinkToFit="1"/>
    </xf>
    <xf numFmtId="0" fontId="9" fillId="0" borderId="40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9" fillId="6" borderId="11" xfId="1" applyFont="1" applyFill="1" applyBorder="1" applyAlignment="1">
      <alignment horizontal="center" vertical="center" wrapText="1"/>
    </xf>
    <xf numFmtId="0" fontId="9" fillId="6" borderId="13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9" fillId="6" borderId="30" xfId="1" applyFont="1" applyFill="1" applyBorder="1" applyAlignment="1">
      <alignment horizontal="center" vertical="center" wrapText="1"/>
    </xf>
    <xf numFmtId="0" fontId="9" fillId="6" borderId="0" xfId="1" applyFont="1" applyFill="1" applyAlignment="1">
      <alignment horizontal="center" vertical="center" wrapText="1"/>
    </xf>
    <xf numFmtId="0" fontId="9" fillId="6" borderId="31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3" borderId="91" xfId="1" applyFont="1" applyFill="1" applyBorder="1" applyAlignment="1" applyProtection="1">
      <alignment horizontal="center" vertical="center" wrapText="1" shrinkToFit="1"/>
      <protection locked="0"/>
    </xf>
    <xf numFmtId="0" fontId="9" fillId="3" borderId="94" xfId="1" applyFont="1" applyFill="1" applyBorder="1" applyAlignment="1" applyProtection="1">
      <alignment horizontal="center" vertical="center" wrapText="1" shrinkToFit="1"/>
      <protection locked="0"/>
    </xf>
    <xf numFmtId="0" fontId="9" fillId="3" borderId="97" xfId="1" applyFont="1" applyFill="1" applyBorder="1" applyAlignment="1" applyProtection="1">
      <alignment horizontal="center" vertical="center" wrapText="1" shrinkToFit="1"/>
      <protection locked="0"/>
    </xf>
    <xf numFmtId="0" fontId="9" fillId="0" borderId="6" xfId="1" applyFont="1" applyBorder="1" applyAlignment="1" applyProtection="1">
      <alignment horizontal="center" vertical="center" wrapText="1" shrinkToFit="1"/>
      <protection locked="0"/>
    </xf>
    <xf numFmtId="0" fontId="9" fillId="0" borderId="2" xfId="1" applyFont="1" applyBorder="1" applyAlignment="1" applyProtection="1">
      <alignment horizontal="center" vertical="center" wrapText="1" shrinkToFit="1"/>
      <protection locked="0"/>
    </xf>
    <xf numFmtId="0" fontId="9" fillId="0" borderId="5" xfId="1" applyFont="1" applyBorder="1" applyAlignment="1" applyProtection="1">
      <alignment horizontal="center" vertical="center" wrapText="1" shrinkToFit="1"/>
      <protection locked="0"/>
    </xf>
    <xf numFmtId="0" fontId="9" fillId="3" borderId="11" xfId="1" applyFont="1" applyFill="1" applyBorder="1" applyAlignment="1" applyProtection="1">
      <alignment horizontal="center" wrapText="1"/>
      <protection locked="0"/>
    </xf>
    <xf numFmtId="0" fontId="9" fillId="3" borderId="13" xfId="1" applyFont="1" applyFill="1" applyBorder="1" applyAlignment="1" applyProtection="1">
      <alignment horizontal="center" wrapText="1"/>
      <protection locked="0"/>
    </xf>
    <xf numFmtId="0" fontId="9" fillId="3" borderId="12" xfId="1" applyFont="1" applyFill="1" applyBorder="1" applyAlignment="1" applyProtection="1">
      <alignment horizontal="center" wrapText="1"/>
      <protection locked="0"/>
    </xf>
    <xf numFmtId="0" fontId="20" fillId="3" borderId="7" xfId="1" applyFont="1" applyFill="1" applyBorder="1" applyAlignment="1" applyProtection="1">
      <alignment horizontal="center" vertical="center" wrapText="1"/>
      <protection locked="0"/>
    </xf>
    <xf numFmtId="0" fontId="20" fillId="3" borderId="8" xfId="1" applyFont="1" applyFill="1" applyBorder="1" applyAlignment="1" applyProtection="1">
      <alignment horizontal="center" vertical="center" wrapText="1"/>
      <protection locked="0"/>
    </xf>
    <xf numFmtId="0" fontId="20" fillId="3" borderId="9" xfId="1" applyFont="1" applyFill="1" applyBorder="1" applyAlignment="1" applyProtection="1">
      <alignment horizontal="center" vertical="center" wrapText="1"/>
      <protection locked="0"/>
    </xf>
    <xf numFmtId="0" fontId="20" fillId="3" borderId="30" xfId="1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20" fillId="3" borderId="31" xfId="1" applyFont="1" applyFill="1" applyBorder="1" applyAlignment="1" applyProtection="1">
      <alignment horizontal="center" vertical="center" wrapText="1"/>
      <protection locked="0"/>
    </xf>
    <xf numFmtId="0" fontId="20" fillId="3" borderId="14" xfId="1" applyFont="1" applyFill="1" applyBorder="1" applyAlignment="1" applyProtection="1">
      <alignment horizontal="center" vertical="center" wrapText="1"/>
      <protection locked="0"/>
    </xf>
    <xf numFmtId="0" fontId="20" fillId="3" borderId="15" xfId="1" applyFont="1" applyFill="1" applyBorder="1" applyAlignment="1" applyProtection="1">
      <alignment horizontal="center" vertical="center" wrapText="1"/>
      <protection locked="0"/>
    </xf>
    <xf numFmtId="0" fontId="20" fillId="3" borderId="16" xfId="1" applyFont="1" applyFill="1" applyBorder="1" applyAlignment="1" applyProtection="1">
      <alignment horizontal="center" vertical="center" wrapText="1"/>
      <protection locked="0"/>
    </xf>
    <xf numFmtId="0" fontId="9" fillId="3" borderId="90" xfId="1" applyFont="1" applyFill="1" applyBorder="1" applyAlignment="1" applyProtection="1">
      <alignment horizontal="center" vertical="center" wrapText="1" shrinkToFit="1"/>
      <protection locked="0"/>
    </xf>
    <xf numFmtId="0" fontId="9" fillId="3" borderId="93" xfId="1" applyFont="1" applyFill="1" applyBorder="1" applyAlignment="1" applyProtection="1">
      <alignment horizontal="center" vertical="center" wrapText="1" shrinkToFit="1"/>
      <protection locked="0"/>
    </xf>
    <xf numFmtId="0" fontId="9" fillId="3" borderId="96" xfId="1" applyFont="1" applyFill="1" applyBorder="1" applyAlignment="1" applyProtection="1">
      <alignment horizontal="center" vertical="center" wrapText="1" shrinkToFit="1"/>
      <protection locked="0"/>
    </xf>
    <xf numFmtId="0" fontId="9" fillId="0" borderId="17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0" fontId="9" fillId="0" borderId="88" xfId="1" applyFont="1" applyBorder="1" applyAlignment="1" applyProtection="1">
      <alignment horizontal="center" vertical="center" wrapText="1" shrinkToFit="1"/>
      <protection locked="0"/>
    </xf>
    <xf numFmtId="0" fontId="9" fillId="3" borderId="89" xfId="1" applyFont="1" applyFill="1" applyBorder="1" applyAlignment="1" applyProtection="1">
      <alignment horizontal="center" vertical="center" wrapText="1" shrinkToFit="1"/>
      <protection locked="0"/>
    </xf>
    <xf numFmtId="0" fontId="9" fillId="3" borderId="92" xfId="1" applyFont="1" applyFill="1" applyBorder="1" applyAlignment="1" applyProtection="1">
      <alignment horizontal="center" vertical="center" wrapText="1" shrinkToFit="1"/>
      <protection locked="0"/>
    </xf>
    <xf numFmtId="0" fontId="9" fillId="3" borderId="95" xfId="1" applyFont="1" applyFill="1" applyBorder="1" applyAlignment="1" applyProtection="1">
      <alignment horizontal="center" vertical="center" wrapText="1" shrinkToFit="1"/>
      <protection locked="0"/>
    </xf>
    <xf numFmtId="0" fontId="9" fillId="0" borderId="90" xfId="1" applyFont="1" applyBorder="1" applyAlignment="1">
      <alignment horizontal="center" vertical="center" wrapText="1" shrinkToFit="1"/>
    </xf>
    <xf numFmtId="0" fontId="9" fillId="0" borderId="93" xfId="1" applyFont="1" applyBorder="1" applyAlignment="1">
      <alignment horizontal="center" vertical="center" wrapText="1" shrinkToFit="1"/>
    </xf>
    <xf numFmtId="0" fontId="9" fillId="0" borderId="96" xfId="1" applyFont="1" applyBorder="1" applyAlignment="1">
      <alignment horizontal="center" vertical="center" wrapText="1" shrinkToFit="1"/>
    </xf>
    <xf numFmtId="0" fontId="9" fillId="0" borderId="88" xfId="0" applyFont="1" applyBorder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vertical="top" wrapText="1"/>
    </xf>
    <xf numFmtId="0" fontId="16" fillId="0" borderId="79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17" xfId="0" applyFont="1" applyBorder="1" applyAlignment="1">
      <alignment horizontal="right" vertical="center"/>
    </xf>
    <xf numFmtId="0" fontId="21" fillId="0" borderId="17" xfId="0" applyFont="1" applyBorder="1" applyAlignment="1">
      <alignment horizontal="center" vertical="center"/>
    </xf>
    <xf numFmtId="0" fontId="17" fillId="3" borderId="68" xfId="0" applyFont="1" applyFill="1" applyBorder="1" applyAlignment="1" applyProtection="1">
      <alignment horizontal="center" vertical="center"/>
      <protection locked="0"/>
    </xf>
    <xf numFmtId="0" fontId="17" fillId="3" borderId="69" xfId="0" applyFont="1" applyFill="1" applyBorder="1" applyAlignment="1" applyProtection="1">
      <alignment horizontal="center" vertical="center"/>
      <protection locked="0"/>
    </xf>
    <xf numFmtId="0" fontId="17" fillId="3" borderId="73" xfId="0" applyFont="1" applyFill="1" applyBorder="1" applyAlignment="1" applyProtection="1">
      <alignment horizontal="center" vertical="center"/>
      <protection locked="0"/>
    </xf>
    <xf numFmtId="0" fontId="17" fillId="3" borderId="74" xfId="0" applyFont="1" applyFill="1" applyBorder="1" applyAlignment="1" applyProtection="1">
      <alignment horizontal="center" vertical="center"/>
      <protection locked="0"/>
    </xf>
    <xf numFmtId="0" fontId="17" fillId="3" borderId="66" xfId="0" applyFont="1" applyFill="1" applyBorder="1" applyAlignment="1" applyProtection="1">
      <alignment horizontal="center" vertical="center"/>
      <protection locked="0"/>
    </xf>
    <xf numFmtId="0" fontId="17" fillId="3" borderId="67" xfId="0" applyFont="1" applyFill="1" applyBorder="1" applyAlignment="1" applyProtection="1">
      <alignment horizontal="center" vertical="center"/>
      <protection locked="0"/>
    </xf>
    <xf numFmtId="0" fontId="16" fillId="0" borderId="7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3" borderId="77" xfId="0" applyFont="1" applyFill="1" applyBorder="1" applyAlignment="1" applyProtection="1">
      <alignment horizontal="center" vertical="center"/>
      <protection locked="0"/>
    </xf>
    <xf numFmtId="0" fontId="17" fillId="3" borderId="78" xfId="0" applyFont="1" applyFill="1" applyBorder="1" applyAlignment="1" applyProtection="1">
      <alignment horizontal="center" vertical="center"/>
      <protection locked="0"/>
    </xf>
    <xf numFmtId="0" fontId="9" fillId="3" borderId="111" xfId="0" applyFont="1" applyFill="1" applyBorder="1" applyAlignment="1" applyProtection="1">
      <alignment horizontal="center" vertical="center" wrapText="1"/>
      <protection locked="0"/>
    </xf>
    <xf numFmtId="0" fontId="9" fillId="3" borderId="112" xfId="0" applyFont="1" applyFill="1" applyBorder="1" applyAlignment="1" applyProtection="1">
      <alignment horizontal="center" vertical="center" wrapText="1"/>
      <protection locked="0"/>
    </xf>
    <xf numFmtId="0" fontId="9" fillId="3" borderId="1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7" fillId="3" borderId="30" xfId="0" applyFont="1" applyFill="1" applyBorder="1" applyAlignment="1" applyProtection="1">
      <alignment horizontal="center" vertical="top"/>
      <protection locked="0"/>
    </xf>
    <xf numFmtId="0" fontId="17" fillId="3" borderId="31" xfId="0" applyFont="1" applyFill="1" applyBorder="1" applyAlignment="1" applyProtection="1">
      <alignment horizontal="center" vertical="top"/>
      <protection locked="0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3" borderId="64" xfId="0" applyFont="1" applyFill="1" applyBorder="1" applyAlignment="1" applyProtection="1">
      <alignment horizontal="center" vertical="center"/>
      <protection locked="0"/>
    </xf>
    <xf numFmtId="0" fontId="17" fillId="3" borderId="65" xfId="0" applyFont="1" applyFill="1" applyBorder="1" applyAlignment="1" applyProtection="1">
      <alignment horizontal="center" vertical="center"/>
      <protection locked="0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17" fillId="3" borderId="30" xfId="0" applyFont="1" applyFill="1" applyBorder="1" applyAlignment="1" applyProtection="1">
      <alignment horizontal="center" vertical="center"/>
      <protection locked="0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9" fillId="3" borderId="72" xfId="0" applyFont="1" applyFill="1" applyBorder="1" applyAlignment="1" applyProtection="1">
      <alignment horizontal="left" vertical="center"/>
      <protection locked="0"/>
    </xf>
    <xf numFmtId="0" fontId="9" fillId="3" borderId="53" xfId="0" applyFont="1" applyFill="1" applyBorder="1" applyAlignment="1" applyProtection="1">
      <alignment horizontal="left" vertical="center"/>
      <protection locked="0"/>
    </xf>
    <xf numFmtId="0" fontId="9" fillId="3" borderId="54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7" fillId="3" borderId="46" xfId="0" applyFont="1" applyFill="1" applyBorder="1" applyAlignment="1" applyProtection="1">
      <alignment horizontal="center" vertical="center"/>
      <protection locked="0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49" fontId="14" fillId="3" borderId="49" xfId="0" applyNumberFormat="1" applyFont="1" applyFill="1" applyBorder="1" applyAlignment="1" applyProtection="1">
      <alignment horizontal="center" vertical="center"/>
      <protection locked="0"/>
    </xf>
    <xf numFmtId="49" fontId="14" fillId="3" borderId="50" xfId="0" applyNumberFormat="1" applyFont="1" applyFill="1" applyBorder="1" applyAlignment="1" applyProtection="1">
      <alignment horizontal="center" vertical="center"/>
      <protection locked="0"/>
    </xf>
    <xf numFmtId="49" fontId="14" fillId="3" borderId="51" xfId="0" applyNumberFormat="1" applyFont="1" applyFill="1" applyBorder="1" applyAlignment="1" applyProtection="1">
      <alignment horizontal="center" vertical="center"/>
      <protection locked="0"/>
    </xf>
    <xf numFmtId="49" fontId="14" fillId="3" borderId="55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4" fillId="3" borderId="56" xfId="0" applyNumberFormat="1" applyFont="1" applyFill="1" applyBorder="1" applyAlignment="1" applyProtection="1">
      <alignment horizontal="center" vertical="center"/>
      <protection locked="0"/>
    </xf>
    <xf numFmtId="49" fontId="14" fillId="3" borderId="62" xfId="0" applyNumberFormat="1" applyFont="1" applyFill="1" applyBorder="1" applyAlignment="1" applyProtection="1">
      <alignment horizontal="center" vertical="center"/>
      <protection locked="0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4" fillId="3" borderId="6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6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Zeros="0" tabSelected="1" view="pageBreakPreview" zoomScaleNormal="100" zoomScaleSheetLayoutView="100" workbookViewId="0">
      <selection sqref="A1:H1"/>
    </sheetView>
  </sheetViews>
  <sheetFormatPr defaultColWidth="9" defaultRowHeight="12"/>
  <cols>
    <col min="1" max="1" width="14.875" style="1" customWidth="1"/>
    <col min="2" max="2" width="9" style="1"/>
    <col min="3" max="3" width="13.125" style="1" customWidth="1"/>
    <col min="4" max="4" width="6" style="1" hidden="1" customWidth="1"/>
    <col min="5" max="5" width="16.375" style="1" customWidth="1"/>
    <col min="6" max="6" width="8.625" style="1" customWidth="1"/>
    <col min="7" max="7" width="7" style="1" hidden="1" customWidth="1"/>
    <col min="8" max="8" width="22.125" style="1" customWidth="1"/>
    <col min="9" max="16384" width="9" style="1"/>
  </cols>
  <sheetData>
    <row r="1" spans="1:8" ht="39.950000000000003" customHeight="1">
      <c r="A1" s="129" t="s">
        <v>173</v>
      </c>
      <c r="B1" s="130"/>
      <c r="C1" s="130"/>
      <c r="D1" s="130"/>
      <c r="E1" s="130"/>
      <c r="F1" s="130"/>
      <c r="G1" s="130"/>
      <c r="H1" s="131"/>
    </row>
    <row r="2" spans="1:8" ht="39.950000000000003" customHeight="1">
      <c r="A2" s="132" t="s">
        <v>110</v>
      </c>
      <c r="B2" s="133"/>
      <c r="C2" s="133"/>
      <c r="D2" s="133"/>
      <c r="E2" s="133"/>
      <c r="F2" s="133"/>
      <c r="G2" s="133"/>
      <c r="H2" s="134"/>
    </row>
    <row r="3" spans="1:8" s="2" customFormat="1" ht="35.1" customHeight="1">
      <c r="A3" s="135" t="s">
        <v>31</v>
      </c>
      <c r="B3" s="136"/>
      <c r="C3" s="136"/>
      <c r="D3" s="136"/>
      <c r="E3" s="136"/>
      <c r="F3" s="136"/>
      <c r="G3" s="136"/>
      <c r="H3" s="137"/>
    </row>
    <row r="4" spans="1:8" s="2" customFormat="1" ht="35.1" customHeight="1">
      <c r="A4" s="105" t="s">
        <v>52</v>
      </c>
      <c r="B4" s="138"/>
      <c r="C4" s="138"/>
      <c r="D4" s="138"/>
      <c r="E4" s="138"/>
      <c r="F4" s="138"/>
      <c r="G4" s="138"/>
      <c r="H4" s="139"/>
    </row>
    <row r="5" spans="1:8" s="2" customFormat="1" ht="35.1" customHeight="1">
      <c r="A5" s="104" t="s">
        <v>32</v>
      </c>
      <c r="B5" s="127"/>
      <c r="C5" s="127"/>
      <c r="D5" s="127"/>
      <c r="E5" s="127"/>
      <c r="F5" s="127"/>
      <c r="G5" s="127"/>
      <c r="H5" s="128"/>
    </row>
    <row r="6" spans="1:8" ht="35.1" customHeight="1">
      <c r="A6" s="31" t="s">
        <v>33</v>
      </c>
      <c r="B6" s="138">
        <v>0</v>
      </c>
      <c r="C6" s="138"/>
      <c r="D6" s="138"/>
      <c r="E6" s="138"/>
      <c r="F6" s="138"/>
      <c r="G6" s="138"/>
      <c r="H6" s="139"/>
    </row>
    <row r="7" spans="1:8" ht="35.1" customHeight="1">
      <c r="A7" s="31" t="s">
        <v>34</v>
      </c>
      <c r="B7" s="142"/>
      <c r="C7" s="140"/>
      <c r="D7" s="140"/>
      <c r="E7" s="38" t="s">
        <v>36</v>
      </c>
      <c r="F7" s="143">
        <v>0</v>
      </c>
      <c r="G7" s="144"/>
      <c r="H7" s="145"/>
    </row>
    <row r="8" spans="1:8" ht="35.1" customHeight="1">
      <c r="A8" s="146" t="s">
        <v>35</v>
      </c>
      <c r="B8" s="147"/>
      <c r="C8" s="147"/>
      <c r="D8" s="147"/>
      <c r="E8" s="147"/>
      <c r="F8" s="147"/>
      <c r="G8" s="147"/>
      <c r="H8" s="148"/>
    </row>
    <row r="9" spans="1:8" ht="35.1" customHeight="1">
      <c r="A9" s="31" t="s">
        <v>37</v>
      </c>
      <c r="B9" s="125"/>
      <c r="C9" s="126"/>
      <c r="D9" s="30"/>
      <c r="E9" s="21" t="s">
        <v>38</v>
      </c>
      <c r="F9" s="140"/>
      <c r="G9" s="140"/>
      <c r="H9" s="141"/>
    </row>
    <row r="10" spans="1:8" ht="35.1" customHeight="1">
      <c r="A10" s="135" t="s">
        <v>111</v>
      </c>
      <c r="B10" s="149"/>
      <c r="C10" s="149"/>
      <c r="D10" s="149"/>
      <c r="E10" s="149"/>
      <c r="F10" s="149"/>
      <c r="G10" s="149"/>
      <c r="H10" s="150"/>
    </row>
    <row r="11" spans="1:8" ht="35.1" customHeight="1">
      <c r="A11" s="32" t="s">
        <v>105</v>
      </c>
      <c r="B11" s="110"/>
      <c r="C11" s="110"/>
      <c r="D11" s="110"/>
      <c r="E11" s="22"/>
      <c r="F11" s="111"/>
      <c r="G11" s="111"/>
      <c r="H11" s="112"/>
    </row>
    <row r="12" spans="1:8" ht="35.1" customHeight="1">
      <c r="A12" s="32" t="s">
        <v>106</v>
      </c>
      <c r="B12" s="110"/>
      <c r="C12" s="110"/>
      <c r="D12" s="13"/>
      <c r="E12" s="22"/>
      <c r="F12" s="111"/>
      <c r="G12" s="111"/>
      <c r="H12" s="112"/>
    </row>
    <row r="13" spans="1:8" ht="35.1" customHeight="1" thickBot="1">
      <c r="A13" s="32" t="s">
        <v>107</v>
      </c>
      <c r="B13" s="110">
        <v>0</v>
      </c>
      <c r="C13" s="110"/>
      <c r="D13" s="13"/>
      <c r="E13" s="22"/>
      <c r="F13" s="111"/>
      <c r="G13" s="111"/>
      <c r="H13" s="112"/>
    </row>
    <row r="14" spans="1:8" s="2" customFormat="1" ht="20.100000000000001" customHeight="1">
      <c r="A14" s="113" t="s">
        <v>100</v>
      </c>
      <c r="B14" s="114"/>
      <c r="C14" s="114"/>
      <c r="D14" s="114"/>
      <c r="E14" s="114"/>
      <c r="F14" s="114"/>
      <c r="G14" s="114"/>
      <c r="H14" s="115"/>
    </row>
    <row r="15" spans="1:8" s="2" customFormat="1" ht="20.100000000000001" customHeight="1">
      <c r="A15" s="116"/>
      <c r="B15" s="117"/>
      <c r="C15" s="117"/>
      <c r="D15" s="117"/>
      <c r="E15" s="117"/>
      <c r="F15" s="117"/>
      <c r="G15" s="117"/>
      <c r="H15" s="118"/>
    </row>
    <row r="16" spans="1:8" s="2" customFormat="1" ht="20.100000000000001" customHeight="1">
      <c r="A16" s="116"/>
      <c r="B16" s="117"/>
      <c r="C16" s="117"/>
      <c r="D16" s="117"/>
      <c r="E16" s="117"/>
      <c r="F16" s="117"/>
      <c r="G16" s="117"/>
      <c r="H16" s="118"/>
    </row>
    <row r="17" spans="1:8" s="2" customFormat="1" ht="20.100000000000001" customHeight="1">
      <c r="A17" s="119" t="s">
        <v>108</v>
      </c>
      <c r="B17" s="120"/>
      <c r="C17" s="120"/>
      <c r="D17" s="120"/>
      <c r="E17" s="120"/>
      <c r="F17" s="120"/>
      <c r="G17" s="120"/>
      <c r="H17" s="121"/>
    </row>
    <row r="18" spans="1:8" ht="39.950000000000003" customHeight="1">
      <c r="A18" s="122"/>
      <c r="B18" s="123"/>
      <c r="C18" s="123"/>
      <c r="D18" s="123"/>
      <c r="E18" s="123"/>
      <c r="F18" s="123"/>
      <c r="G18" s="123"/>
      <c r="H18" s="124"/>
    </row>
    <row r="19" spans="1:8" ht="35.1" customHeight="1">
      <c r="A19" s="31" t="s">
        <v>37</v>
      </c>
      <c r="B19" s="125"/>
      <c r="C19" s="126"/>
      <c r="D19" s="34"/>
      <c r="E19" s="21" t="s">
        <v>37</v>
      </c>
      <c r="F19" s="127"/>
      <c r="G19" s="127"/>
      <c r="H19" s="128"/>
    </row>
    <row r="20" spans="1:8" ht="35.1" customHeight="1" thickBot="1">
      <c r="A20" s="33" t="s">
        <v>37</v>
      </c>
      <c r="B20" s="106"/>
      <c r="C20" s="107"/>
      <c r="D20" s="35"/>
      <c r="E20" s="36" t="s">
        <v>37</v>
      </c>
      <c r="F20" s="108"/>
      <c r="G20" s="108"/>
      <c r="H20" s="109"/>
    </row>
  </sheetData>
  <sheetProtection algorithmName="SHA-512" hashValue="UB/s2rtpaxa6WN4XLk0C6w/mCeoqOJxDZ/jrPJDrmXfiKQ+WTzbPiX3m6nkvG+2JzXrW+nvjO8Yx7hzYDEFjEg==" saltValue="TCw6n7gfbP54DmnzENORKg==" spinCount="100000" sheet="1" objects="1" scenarios="1"/>
  <mergeCells count="24">
    <mergeCell ref="F9:H9"/>
    <mergeCell ref="B6:H6"/>
    <mergeCell ref="B7:D7"/>
    <mergeCell ref="F7:H7"/>
    <mergeCell ref="B12:C12"/>
    <mergeCell ref="F12:H12"/>
    <mergeCell ref="A8:H8"/>
    <mergeCell ref="B9:C9"/>
    <mergeCell ref="A10:H10"/>
    <mergeCell ref="B11:D11"/>
    <mergeCell ref="F11:H11"/>
    <mergeCell ref="A1:H1"/>
    <mergeCell ref="A2:H2"/>
    <mergeCell ref="A3:H3"/>
    <mergeCell ref="B4:H4"/>
    <mergeCell ref="B5:H5"/>
    <mergeCell ref="B20:C20"/>
    <mergeCell ref="F20:H20"/>
    <mergeCell ref="B13:C13"/>
    <mergeCell ref="F13:H13"/>
    <mergeCell ref="A14:H16"/>
    <mergeCell ref="A17:H18"/>
    <mergeCell ref="B19:C19"/>
    <mergeCell ref="F19:H1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1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7"/>
  <sheetViews>
    <sheetView workbookViewId="0">
      <selection activeCell="C8" sqref="C8"/>
    </sheetView>
  </sheetViews>
  <sheetFormatPr defaultRowHeight="13.5"/>
  <sheetData>
    <row r="1" spans="1:3">
      <c r="A1">
        <v>6</v>
      </c>
      <c r="C1" s="62" t="s">
        <v>157</v>
      </c>
    </row>
    <row r="2" spans="1:3">
      <c r="A2">
        <v>7</v>
      </c>
      <c r="C2" s="63">
        <v>1</v>
      </c>
    </row>
    <row r="3" spans="1:3">
      <c r="A3">
        <v>8</v>
      </c>
      <c r="C3" s="63">
        <v>2</v>
      </c>
    </row>
    <row r="4" spans="1:3">
      <c r="A4">
        <v>9</v>
      </c>
      <c r="C4" s="63">
        <v>3</v>
      </c>
    </row>
    <row r="5" spans="1:3">
      <c r="A5">
        <v>10</v>
      </c>
      <c r="C5" s="63">
        <v>4</v>
      </c>
    </row>
    <row r="6" spans="1:3">
      <c r="A6">
        <v>11</v>
      </c>
      <c r="C6" s="63">
        <v>5</v>
      </c>
    </row>
    <row r="7" spans="1:3">
      <c r="A7">
        <v>12</v>
      </c>
      <c r="C7" s="63">
        <v>6</v>
      </c>
    </row>
    <row r="8" spans="1:3">
      <c r="A8">
        <v>13</v>
      </c>
      <c r="C8" s="63">
        <v>7</v>
      </c>
    </row>
    <row r="9" spans="1:3">
      <c r="A9">
        <v>14</v>
      </c>
      <c r="C9" s="63">
        <v>8</v>
      </c>
    </row>
    <row r="10" spans="1:3">
      <c r="A10">
        <v>15</v>
      </c>
      <c r="C10" s="63">
        <v>9</v>
      </c>
    </row>
    <row r="11" spans="1:3">
      <c r="A11">
        <v>16</v>
      </c>
    </row>
    <row r="12" spans="1:3">
      <c r="A12">
        <v>17</v>
      </c>
    </row>
    <row r="13" spans="1:3">
      <c r="A13">
        <v>18</v>
      </c>
    </row>
    <row r="14" spans="1:3">
      <c r="A14">
        <v>19</v>
      </c>
    </row>
    <row r="15" spans="1:3">
      <c r="A15">
        <v>20</v>
      </c>
    </row>
    <row r="16" spans="1:3">
      <c r="A16">
        <v>21</v>
      </c>
    </row>
    <row r="17" spans="1:1">
      <c r="A17">
        <v>22</v>
      </c>
    </row>
    <row r="18" spans="1:1">
      <c r="A18">
        <v>23</v>
      </c>
    </row>
    <row r="19" spans="1:1">
      <c r="A19">
        <v>24</v>
      </c>
    </row>
    <row r="20" spans="1:1">
      <c r="A20">
        <v>25</v>
      </c>
    </row>
    <row r="21" spans="1:1">
      <c r="A21">
        <v>26</v>
      </c>
    </row>
    <row r="22" spans="1:1">
      <c r="A22">
        <v>27</v>
      </c>
    </row>
    <row r="23" spans="1:1">
      <c r="A23">
        <v>28</v>
      </c>
    </row>
    <row r="24" spans="1:1">
      <c r="A24">
        <v>29</v>
      </c>
    </row>
    <row r="25" spans="1:1">
      <c r="A25">
        <v>30</v>
      </c>
    </row>
    <row r="26" spans="1:1">
      <c r="A26">
        <v>31</v>
      </c>
    </row>
    <row r="27" spans="1:1">
      <c r="A27">
        <v>32</v>
      </c>
    </row>
    <row r="28" spans="1:1">
      <c r="A28">
        <v>33</v>
      </c>
    </row>
    <row r="29" spans="1:1">
      <c r="A29">
        <v>34</v>
      </c>
    </row>
    <row r="30" spans="1:1">
      <c r="A30">
        <v>35</v>
      </c>
    </row>
    <row r="31" spans="1:1">
      <c r="A31">
        <v>36</v>
      </c>
    </row>
    <row r="32" spans="1:1">
      <c r="A32">
        <v>37</v>
      </c>
    </row>
    <row r="33" spans="1:1">
      <c r="A33">
        <v>38</v>
      </c>
    </row>
    <row r="34" spans="1:1">
      <c r="A34">
        <v>39</v>
      </c>
    </row>
    <row r="35" spans="1:1">
      <c r="A35">
        <v>40</v>
      </c>
    </row>
    <row r="36" spans="1:1">
      <c r="A36">
        <v>41</v>
      </c>
    </row>
    <row r="37" spans="1:1">
      <c r="A37">
        <v>42</v>
      </c>
    </row>
    <row r="38" spans="1:1">
      <c r="A38">
        <v>43</v>
      </c>
    </row>
    <row r="39" spans="1:1">
      <c r="A39">
        <v>44</v>
      </c>
    </row>
    <row r="40" spans="1:1">
      <c r="A40">
        <v>45</v>
      </c>
    </row>
    <row r="41" spans="1:1">
      <c r="A41">
        <v>46</v>
      </c>
    </row>
    <row r="42" spans="1:1">
      <c r="A42">
        <v>47</v>
      </c>
    </row>
    <row r="43" spans="1:1">
      <c r="A43">
        <v>48</v>
      </c>
    </row>
    <row r="44" spans="1:1">
      <c r="A44">
        <v>49</v>
      </c>
    </row>
    <row r="45" spans="1:1">
      <c r="A45">
        <v>50</v>
      </c>
    </row>
    <row r="46" spans="1:1">
      <c r="A46">
        <v>51</v>
      </c>
    </row>
    <row r="47" spans="1:1">
      <c r="A47">
        <v>52</v>
      </c>
    </row>
    <row r="48" spans="1:1">
      <c r="A48">
        <v>53</v>
      </c>
    </row>
    <row r="49" spans="1:1">
      <c r="A49">
        <v>54</v>
      </c>
    </row>
    <row r="50" spans="1:1">
      <c r="A50">
        <v>55</v>
      </c>
    </row>
    <row r="51" spans="1:1">
      <c r="A51">
        <v>56</v>
      </c>
    </row>
    <row r="52" spans="1:1">
      <c r="A52">
        <v>57</v>
      </c>
    </row>
    <row r="53" spans="1:1">
      <c r="A53">
        <v>58</v>
      </c>
    </row>
    <row r="54" spans="1:1">
      <c r="A54">
        <v>59</v>
      </c>
    </row>
    <row r="55" spans="1:1">
      <c r="A55">
        <v>60</v>
      </c>
    </row>
    <row r="56" spans="1:1">
      <c r="A56">
        <v>61</v>
      </c>
    </row>
    <row r="57" spans="1:1">
      <c r="A57">
        <v>62</v>
      </c>
    </row>
    <row r="58" spans="1:1">
      <c r="A58">
        <v>63</v>
      </c>
    </row>
    <row r="59" spans="1:1">
      <c r="A59">
        <v>64</v>
      </c>
    </row>
    <row r="60" spans="1:1">
      <c r="A60">
        <v>65</v>
      </c>
    </row>
    <row r="61" spans="1:1">
      <c r="A61">
        <v>66</v>
      </c>
    </row>
    <row r="62" spans="1:1">
      <c r="A62">
        <v>67</v>
      </c>
    </row>
    <row r="63" spans="1:1">
      <c r="A63">
        <v>68</v>
      </c>
    </row>
    <row r="64" spans="1:1">
      <c r="A64">
        <v>69</v>
      </c>
    </row>
    <row r="65" spans="1:1">
      <c r="A65">
        <v>70</v>
      </c>
    </row>
    <row r="66" spans="1:1">
      <c r="A66">
        <v>71</v>
      </c>
    </row>
    <row r="67" spans="1:1">
      <c r="A67">
        <v>72</v>
      </c>
    </row>
    <row r="68" spans="1:1">
      <c r="A68">
        <v>73</v>
      </c>
    </row>
    <row r="69" spans="1:1">
      <c r="A69">
        <v>74</v>
      </c>
    </row>
    <row r="70" spans="1:1">
      <c r="A70">
        <v>75</v>
      </c>
    </row>
    <row r="71" spans="1:1">
      <c r="A71">
        <v>76</v>
      </c>
    </row>
    <row r="72" spans="1:1">
      <c r="A72">
        <v>77</v>
      </c>
    </row>
    <row r="73" spans="1:1">
      <c r="A73">
        <v>78</v>
      </c>
    </row>
    <row r="74" spans="1:1">
      <c r="A74">
        <v>79</v>
      </c>
    </row>
    <row r="75" spans="1:1">
      <c r="A75">
        <v>80</v>
      </c>
    </row>
    <row r="76" spans="1:1">
      <c r="A76">
        <v>81</v>
      </c>
    </row>
    <row r="77" spans="1:1">
      <c r="A77">
        <v>82</v>
      </c>
    </row>
    <row r="78" spans="1:1">
      <c r="A78">
        <v>83</v>
      </c>
    </row>
    <row r="79" spans="1:1">
      <c r="A79">
        <v>84</v>
      </c>
    </row>
    <row r="80" spans="1:1">
      <c r="A80">
        <v>85</v>
      </c>
    </row>
    <row r="81" spans="1:1">
      <c r="A81">
        <v>86</v>
      </c>
    </row>
    <row r="82" spans="1:1">
      <c r="A82">
        <v>87</v>
      </c>
    </row>
    <row r="83" spans="1:1">
      <c r="A83">
        <v>88</v>
      </c>
    </row>
    <row r="84" spans="1:1">
      <c r="A84">
        <v>89</v>
      </c>
    </row>
    <row r="85" spans="1:1">
      <c r="A85">
        <v>90</v>
      </c>
    </row>
    <row r="86" spans="1:1">
      <c r="A86">
        <v>91</v>
      </c>
    </row>
    <row r="87" spans="1:1">
      <c r="A87">
        <v>92</v>
      </c>
    </row>
    <row r="88" spans="1:1">
      <c r="A88">
        <v>93</v>
      </c>
    </row>
    <row r="89" spans="1:1">
      <c r="A89">
        <v>94</v>
      </c>
    </row>
    <row r="90" spans="1:1">
      <c r="A90">
        <v>95</v>
      </c>
    </row>
    <row r="91" spans="1:1">
      <c r="A91">
        <v>96</v>
      </c>
    </row>
    <row r="92" spans="1:1">
      <c r="A92">
        <v>97</v>
      </c>
    </row>
    <row r="93" spans="1:1">
      <c r="A93">
        <v>98</v>
      </c>
    </row>
    <row r="94" spans="1:1">
      <c r="A94">
        <v>99</v>
      </c>
    </row>
    <row r="97" spans="1:1">
      <c r="A97" t="s">
        <v>94</v>
      </c>
    </row>
  </sheetData>
  <sheetProtection algorithmName="SHA-512" hashValue="B6C2kjIQJnQFc3M2qBABR//WbpTUyOy1xjORP/wb/a2ElTQFUPqZw86Yia711boLVXVz3DP5kN8iC7y7fbuQ+g==" saltValue="BUML6eOlj3oILGgjPMTADA==" spinCount="100000" sheet="1" objects="1" scenarios="1"/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790A-9FFA-4CB5-8FAD-974B14729E7E}">
  <dimension ref="A1:AG85"/>
  <sheetViews>
    <sheetView showZeros="0" view="pageBreakPreview" zoomScale="75" zoomScaleNormal="85" zoomScaleSheetLayoutView="75" workbookViewId="0">
      <selection sqref="A1:R1"/>
    </sheetView>
  </sheetViews>
  <sheetFormatPr defaultColWidth="9" defaultRowHeight="13.5"/>
  <cols>
    <col min="1" max="1" width="3.75" style="3" customWidth="1"/>
    <col min="2" max="5" width="5.375" style="3" customWidth="1"/>
    <col min="6" max="6" width="6.625" style="3" customWidth="1"/>
    <col min="7" max="7" width="23.625" style="3" customWidth="1"/>
    <col min="8" max="15" width="3.625" style="3" customWidth="1"/>
    <col min="16" max="16" width="11.25" style="5" customWidth="1"/>
    <col min="17" max="17" width="9.875" style="5" customWidth="1"/>
    <col min="18" max="18" width="29.75" style="3" customWidth="1"/>
    <col min="19" max="21" width="9" style="3"/>
    <col min="22" max="22" width="10.5" style="3" bestFit="1" customWidth="1"/>
    <col min="23" max="23" width="9" style="3"/>
    <col min="24" max="24" width="13.875" style="68" bestFit="1" customWidth="1"/>
    <col min="25" max="25" width="13.125" style="3" bestFit="1" customWidth="1"/>
    <col min="26" max="16384" width="9" style="3"/>
  </cols>
  <sheetData>
    <row r="1" spans="1:24" ht="18.75">
      <c r="A1" s="217" t="s">
        <v>171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24" ht="18.75">
      <c r="A2" s="217" t="s">
        <v>103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24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4" ht="13.5" customHeight="1">
      <c r="A4" s="205" t="s">
        <v>5</v>
      </c>
      <c r="B4" s="207"/>
      <c r="C4" s="211">
        <f>水泳競技申込様式１!B4</f>
        <v>0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</row>
    <row r="5" spans="1:24" ht="20.25" customHeight="1">
      <c r="A5" s="208"/>
      <c r="B5" s="210"/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8" t="s">
        <v>64</v>
      </c>
      <c r="R5" s="219"/>
    </row>
    <row r="6" spans="1:24" ht="14.25" customHeight="1"/>
    <row r="7" spans="1:24" ht="14.25" customHeight="1">
      <c r="A7" s="205" t="s">
        <v>0</v>
      </c>
      <c r="B7" s="206"/>
      <c r="C7" s="207"/>
      <c r="D7" s="211">
        <f>水泳競技申込様式１!B9</f>
        <v>0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3"/>
    </row>
    <row r="8" spans="1:24" ht="20.25" customHeight="1">
      <c r="A8" s="208"/>
      <c r="B8" s="209"/>
      <c r="C8" s="210"/>
      <c r="D8" s="214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6"/>
      <c r="Q8" s="6"/>
    </row>
    <row r="9" spans="1:24" ht="9.75" customHeight="1">
      <c r="D9" s="20"/>
      <c r="R9" s="6"/>
    </row>
    <row r="10" spans="1:24" ht="18.75" customHeight="1">
      <c r="A10" s="172" t="s">
        <v>43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</row>
    <row r="11" spans="1:24" ht="18.75" customHeight="1">
      <c r="A11" s="172" t="s">
        <v>174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</row>
    <row r="12" spans="1:24" ht="6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24" ht="20.25" customHeight="1" thickBot="1">
      <c r="A13" s="7"/>
      <c r="B13" s="7"/>
      <c r="C13" s="7"/>
      <c r="E13" s="7"/>
      <c r="F13" s="8"/>
      <c r="G13" s="51" t="s">
        <v>62</v>
      </c>
      <c r="H13" s="51"/>
      <c r="I13" s="51"/>
      <c r="J13" s="51"/>
      <c r="K13" s="51"/>
      <c r="L13" s="51"/>
      <c r="M13" s="51"/>
      <c r="N13" s="51"/>
      <c r="O13" s="51"/>
      <c r="P13" s="7"/>
      <c r="Q13" s="7"/>
      <c r="R13" s="9"/>
    </row>
    <row r="14" spans="1:24" ht="23.1" customHeight="1">
      <c r="A14" s="173"/>
      <c r="B14" s="176" t="s" ph="1">
        <v>40</v>
      </c>
      <c r="C14" s="177"/>
      <c r="D14" s="177"/>
      <c r="E14" s="177"/>
      <c r="F14" s="178"/>
      <c r="G14" s="179" t="s">
        <v>39</v>
      </c>
      <c r="H14" s="196" t="s">
        <v>156</v>
      </c>
      <c r="I14" s="197"/>
      <c r="J14" s="197"/>
      <c r="K14" s="197"/>
      <c r="L14" s="197"/>
      <c r="M14" s="197"/>
      <c r="N14" s="197"/>
      <c r="O14" s="198"/>
      <c r="P14" s="182" t="s">
        <v>172</v>
      </c>
      <c r="Q14" s="185" t="s">
        <v>15</v>
      </c>
      <c r="R14" s="188" t="s">
        <v>1</v>
      </c>
    </row>
    <row r="15" spans="1:24" s="10" customFormat="1" ht="23.1" customHeight="1">
      <c r="A15" s="174"/>
      <c r="B15" s="190" t="s">
        <v>41</v>
      </c>
      <c r="C15" s="191"/>
      <c r="D15" s="191"/>
      <c r="E15" s="191"/>
      <c r="F15" s="192"/>
      <c r="G15" s="180"/>
      <c r="H15" s="199"/>
      <c r="I15" s="200"/>
      <c r="J15" s="200"/>
      <c r="K15" s="200"/>
      <c r="L15" s="200"/>
      <c r="M15" s="200"/>
      <c r="N15" s="200"/>
      <c r="O15" s="201"/>
      <c r="P15" s="183"/>
      <c r="Q15" s="186"/>
      <c r="R15" s="189"/>
      <c r="X15" s="69"/>
    </row>
    <row r="16" spans="1:24" s="10" customFormat="1" ht="23.1" customHeight="1" thickBot="1">
      <c r="A16" s="175"/>
      <c r="B16" s="193" t="s">
        <v>60</v>
      </c>
      <c r="C16" s="194"/>
      <c r="D16" s="194"/>
      <c r="E16" s="194"/>
      <c r="F16" s="195"/>
      <c r="G16" s="181"/>
      <c r="H16" s="202"/>
      <c r="I16" s="203"/>
      <c r="J16" s="203"/>
      <c r="K16" s="203"/>
      <c r="L16" s="203"/>
      <c r="M16" s="203"/>
      <c r="N16" s="203"/>
      <c r="O16" s="204"/>
      <c r="P16" s="184"/>
      <c r="Q16" s="187"/>
      <c r="R16" s="12" t="s">
        <v>42</v>
      </c>
      <c r="X16" s="70"/>
    </row>
    <row r="17" spans="1:33" ht="23.1" customHeight="1">
      <c r="A17" s="151">
        <v>1</v>
      </c>
      <c r="B17" s="154"/>
      <c r="C17" s="155"/>
      <c r="D17" s="155"/>
      <c r="E17" s="155"/>
      <c r="F17" s="156"/>
      <c r="G17" s="47"/>
      <c r="H17" s="87"/>
      <c r="I17" s="84" ph="1"/>
      <c r="J17" s="95" t="s">
        <v>73</v>
      </c>
      <c r="K17" s="84" ph="1"/>
      <c r="L17" s="84" ph="1"/>
      <c r="M17" s="95" t="s">
        <v>74</v>
      </c>
      <c r="N17" s="84" ph="1"/>
      <c r="O17" s="88" ph="1"/>
      <c r="P17" s="157"/>
      <c r="Q17" s="157"/>
      <c r="R17" s="160"/>
      <c r="T17" s="3" ph="1"/>
      <c r="V17" s="67" t="str">
        <f>CONCATENATE(I17,IF(K17="",0,K17),L17,".",IF(N17="",0,N17),O17)</f>
        <v>0.0</v>
      </c>
      <c r="W17" s="3" ph="1"/>
      <c r="X17" s="71">
        <f>DATEDIF(B19,DATE(2024,4,1),"Y")</f>
        <v>124</v>
      </c>
      <c r="Y17" s="53"/>
      <c r="AB17" s="3" ph="1"/>
      <c r="AC17" s="3" ph="1"/>
      <c r="AD17" s="3" ph="1"/>
      <c r="AE17" s="3" ph="1"/>
      <c r="AF17" s="3" ph="1"/>
      <c r="AG17" s="3" ph="1"/>
    </row>
    <row r="18" spans="1:33" ht="23.1" customHeight="1">
      <c r="A18" s="152"/>
      <c r="B18" s="162"/>
      <c r="C18" s="163"/>
      <c r="D18" s="163"/>
      <c r="E18" s="163"/>
      <c r="F18" s="164"/>
      <c r="G18" s="49"/>
      <c r="H18" s="89"/>
      <c r="I18" s="85" ph="1"/>
      <c r="J18" s="96" t="s">
        <v>73</v>
      </c>
      <c r="K18" s="85" ph="1"/>
      <c r="L18" s="85" ph="1"/>
      <c r="M18" s="96" t="s">
        <v>74</v>
      </c>
      <c r="N18" s="85" ph="1"/>
      <c r="O18" s="90" ph="1"/>
      <c r="P18" s="158"/>
      <c r="Q18" s="158"/>
      <c r="R18" s="161"/>
      <c r="T18" s="3" ph="1"/>
      <c r="V18" s="67" t="str">
        <f>CONCATENATE(I18,IF(K18="",0,K18),L18,".",IF(N18="",0,N18),O18)</f>
        <v>0.0</v>
      </c>
      <c r="W18" s="3" ph="1"/>
      <c r="X18" s="68" t="str">
        <f>IF(AND(X17&lt;15,X17&gt;5),"TRUE","FALSE")</f>
        <v>FALSE</v>
      </c>
      <c r="Y18" s="3" ph="1"/>
      <c r="AB18" s="3" ph="1"/>
      <c r="AC18" s="3" ph="1"/>
      <c r="AD18" s="3" ph="1"/>
      <c r="AE18" s="3" ph="1"/>
      <c r="AF18" s="3" ph="1"/>
      <c r="AG18" s="3" ph="1"/>
    </row>
    <row r="19" spans="1:33" ht="23.1" customHeight="1" thickBot="1">
      <c r="A19" s="153"/>
      <c r="B19" s="165"/>
      <c r="C19" s="166"/>
      <c r="D19" s="166"/>
      <c r="E19" s="166"/>
      <c r="F19" s="167"/>
      <c r="G19" s="48"/>
      <c r="H19" s="91"/>
      <c r="I19" s="86" ph="1"/>
      <c r="J19" s="97" t="s">
        <v>73</v>
      </c>
      <c r="K19" s="86" ph="1"/>
      <c r="L19" s="86" ph="1"/>
      <c r="M19" s="97" t="s">
        <v>74</v>
      </c>
      <c r="N19" s="86" ph="1"/>
      <c r="O19" s="92" ph="1"/>
      <c r="P19" s="159"/>
      <c r="Q19" s="159"/>
      <c r="R19" s="45"/>
      <c r="T19" s="3" ph="1"/>
      <c r="V19" s="67" t="str">
        <f>CONCATENATE(I19,IF(K19="",0,K19),L19,".",IF(N19="",0,N19),O19)</f>
        <v>0.0</v>
      </c>
      <c r="W19" s="3" ph="1"/>
      <c r="X19" s="68" t="str">
        <f>IF(X18="FALSE","0",VLOOKUP(X17,年齢区分!E1:F9,2,FALSE))</f>
        <v>0</v>
      </c>
      <c r="Y19" s="3" ph="1"/>
      <c r="AB19" s="3" ph="1"/>
      <c r="AC19" s="3" ph="1"/>
      <c r="AD19" s="3" ph="1"/>
      <c r="AE19" s="3" ph="1"/>
      <c r="AF19" s="3" ph="1"/>
      <c r="AG19" s="3" ph="1"/>
    </row>
    <row r="20" spans="1:33" ht="23.1" customHeight="1">
      <c r="A20" s="152">
        <v>2</v>
      </c>
      <c r="B20" s="154"/>
      <c r="C20" s="155"/>
      <c r="D20" s="155"/>
      <c r="E20" s="155"/>
      <c r="F20" s="156"/>
      <c r="G20" s="47"/>
      <c r="H20" s="87"/>
      <c r="I20" s="84" ph="1"/>
      <c r="J20" s="95" t="s">
        <v>73</v>
      </c>
      <c r="K20" s="84" ph="1"/>
      <c r="L20" s="84" ph="1"/>
      <c r="M20" s="95" t="s">
        <v>74</v>
      </c>
      <c r="N20" s="84" ph="1"/>
      <c r="O20" s="88" ph="1"/>
      <c r="P20" s="157"/>
      <c r="Q20" s="157"/>
      <c r="R20" s="160"/>
      <c r="T20" s="3" ph="1"/>
      <c r="V20" s="67" t="str">
        <f t="shared" ref="V20:V46" si="0">CONCATENATE(I20,IF(K20="",0,K20),L20,".",IF(N20="",0,N20),O20)</f>
        <v>0.0</v>
      </c>
      <c r="W20" s="3" ph="1"/>
      <c r="X20" s="71">
        <f>DATEDIF(B22,DATE(2024,4,1),"Y")</f>
        <v>124</v>
      </c>
      <c r="Y20" s="3" ph="1"/>
      <c r="AB20" s="3" ph="1"/>
      <c r="AC20" s="3" ph="1"/>
      <c r="AD20" s="3" ph="1"/>
      <c r="AE20" s="3" ph="1"/>
      <c r="AF20" s="3" ph="1"/>
      <c r="AG20" s="3" ph="1"/>
    </row>
    <row r="21" spans="1:33" ht="23.1" customHeight="1">
      <c r="A21" s="152"/>
      <c r="B21" s="162"/>
      <c r="C21" s="163"/>
      <c r="D21" s="163"/>
      <c r="E21" s="163"/>
      <c r="F21" s="164"/>
      <c r="G21" s="49"/>
      <c r="H21" s="89"/>
      <c r="I21" s="85" ph="1"/>
      <c r="J21" s="96" t="s">
        <v>73</v>
      </c>
      <c r="K21" s="85" ph="1"/>
      <c r="L21" s="85" ph="1"/>
      <c r="M21" s="96" t="s">
        <v>74</v>
      </c>
      <c r="N21" s="85" ph="1"/>
      <c r="O21" s="90" ph="1"/>
      <c r="P21" s="158"/>
      <c r="Q21" s="158"/>
      <c r="R21" s="161"/>
      <c r="T21" s="3" ph="1"/>
      <c r="V21" s="67" t="str">
        <f t="shared" si="0"/>
        <v>0.0</v>
      </c>
      <c r="W21" s="3" ph="1"/>
      <c r="X21" s="68" t="str">
        <f>IF(AND(X20&lt;15,X20&gt;5),"TRUE","FALSE")</f>
        <v>FALSE</v>
      </c>
      <c r="Y21" s="3" ph="1"/>
      <c r="AB21" s="3" ph="1"/>
      <c r="AC21" s="3" ph="1"/>
      <c r="AD21" s="3" ph="1"/>
      <c r="AE21" s="3" ph="1"/>
      <c r="AF21" s="3" ph="1"/>
      <c r="AG21" s="3" ph="1"/>
    </row>
    <row r="22" spans="1:33" ht="23.1" customHeight="1" thickBot="1">
      <c r="A22" s="152"/>
      <c r="B22" s="165"/>
      <c r="C22" s="166"/>
      <c r="D22" s="166"/>
      <c r="E22" s="166"/>
      <c r="F22" s="167"/>
      <c r="G22" s="48"/>
      <c r="H22" s="91"/>
      <c r="I22" s="86" ph="1"/>
      <c r="J22" s="97" t="s">
        <v>73</v>
      </c>
      <c r="K22" s="86" ph="1"/>
      <c r="L22" s="86" ph="1"/>
      <c r="M22" s="97" t="s">
        <v>74</v>
      </c>
      <c r="N22" s="86" ph="1"/>
      <c r="O22" s="92" ph="1"/>
      <c r="P22" s="169"/>
      <c r="Q22" s="159"/>
      <c r="R22" s="46"/>
      <c r="T22" s="3" ph="1"/>
      <c r="V22" s="67" t="str">
        <f t="shared" si="0"/>
        <v>0.0</v>
      </c>
      <c r="W22" s="3" ph="1"/>
      <c r="X22" s="68" t="str">
        <f>IF(X21="FALSE","0",VLOOKUP(X20,年齢区分!E1:F9,2,FALSE))</f>
        <v>0</v>
      </c>
      <c r="Y22" s="3" ph="1"/>
      <c r="AB22" s="3" ph="1"/>
      <c r="AC22" s="3" ph="1"/>
      <c r="AD22" s="3" ph="1"/>
      <c r="AE22" s="3" ph="1"/>
      <c r="AF22" s="3" ph="1"/>
      <c r="AG22" s="3" ph="1"/>
    </row>
    <row r="23" spans="1:33" ht="23.1" customHeight="1">
      <c r="A23" s="151">
        <v>3</v>
      </c>
      <c r="B23" s="154"/>
      <c r="C23" s="155"/>
      <c r="D23" s="155"/>
      <c r="E23" s="155"/>
      <c r="F23" s="156"/>
      <c r="G23" s="47"/>
      <c r="H23" s="87"/>
      <c r="I23" s="84" ph="1"/>
      <c r="J23" s="95" t="s">
        <v>73</v>
      </c>
      <c r="K23" s="84" ph="1"/>
      <c r="L23" s="84" ph="1"/>
      <c r="M23" s="95" t="s">
        <v>74</v>
      </c>
      <c r="N23" s="84" ph="1"/>
      <c r="O23" s="88" ph="1"/>
      <c r="P23" s="157"/>
      <c r="Q23" s="157"/>
      <c r="R23" s="160"/>
      <c r="T23" s="3" ph="1"/>
      <c r="V23" s="67" t="str">
        <f t="shared" si="0"/>
        <v>0.0</v>
      </c>
      <c r="W23" s="3" ph="1"/>
      <c r="X23" s="71">
        <f>DATEDIF(B25,DATE(2024,4,1),"Y")</f>
        <v>124</v>
      </c>
      <c r="Y23" s="3" ph="1"/>
      <c r="AB23" s="3" ph="1"/>
      <c r="AC23" s="3" ph="1"/>
      <c r="AD23" s="3" ph="1"/>
      <c r="AE23" s="3" ph="1"/>
      <c r="AF23" s="3" ph="1"/>
      <c r="AG23" s="3" ph="1"/>
    </row>
    <row r="24" spans="1:33" ht="23.1" customHeight="1">
      <c r="A24" s="152"/>
      <c r="B24" s="162"/>
      <c r="C24" s="163"/>
      <c r="D24" s="163"/>
      <c r="E24" s="163"/>
      <c r="F24" s="164"/>
      <c r="G24" s="49"/>
      <c r="H24" s="89"/>
      <c r="I24" s="85" ph="1"/>
      <c r="J24" s="96" t="s">
        <v>73</v>
      </c>
      <c r="K24" s="85" ph="1"/>
      <c r="L24" s="85" ph="1"/>
      <c r="M24" s="96" t="s">
        <v>74</v>
      </c>
      <c r="N24" s="85" ph="1"/>
      <c r="O24" s="90" ph="1"/>
      <c r="P24" s="158"/>
      <c r="Q24" s="158"/>
      <c r="R24" s="161"/>
      <c r="T24" s="3" ph="1"/>
      <c r="V24" s="67" t="str">
        <f t="shared" si="0"/>
        <v>0.0</v>
      </c>
      <c r="W24" s="3" ph="1"/>
      <c r="X24" s="68" t="str">
        <f>IF(AND(X23&lt;15,X23&gt;5),"TRUE","FALSE")</f>
        <v>FALSE</v>
      </c>
      <c r="Y24" s="3" ph="1"/>
      <c r="AB24" s="3" ph="1"/>
      <c r="AC24" s="3" ph="1"/>
      <c r="AD24" s="3" ph="1"/>
      <c r="AE24" s="3" ph="1"/>
      <c r="AF24" s="3" ph="1"/>
      <c r="AG24" s="3" ph="1"/>
    </row>
    <row r="25" spans="1:33" ht="23.1" customHeight="1" thickBot="1">
      <c r="A25" s="153"/>
      <c r="B25" s="165"/>
      <c r="C25" s="166"/>
      <c r="D25" s="166"/>
      <c r="E25" s="166"/>
      <c r="F25" s="167"/>
      <c r="G25" s="48"/>
      <c r="H25" s="91"/>
      <c r="I25" s="86" ph="1"/>
      <c r="J25" s="97" t="s">
        <v>73</v>
      </c>
      <c r="K25" s="86" ph="1"/>
      <c r="L25" s="86" ph="1"/>
      <c r="M25" s="97" t="s">
        <v>74</v>
      </c>
      <c r="N25" s="86" ph="1"/>
      <c r="O25" s="92" ph="1"/>
      <c r="P25" s="159"/>
      <c r="Q25" s="159"/>
      <c r="R25" s="45"/>
      <c r="T25" s="3" ph="1"/>
      <c r="V25" s="67" t="str">
        <f t="shared" si="0"/>
        <v>0.0</v>
      </c>
      <c r="W25" s="3" ph="1"/>
      <c r="X25" s="68" t="str">
        <f>IF(X24="FALSE","0",VLOOKUP(X23,年齢区分!E1:F9,2,FALSE))</f>
        <v>0</v>
      </c>
      <c r="Y25" s="3" ph="1"/>
      <c r="AB25" s="3" ph="1"/>
      <c r="AC25" s="3" ph="1"/>
      <c r="AD25" s="3" ph="1"/>
      <c r="AE25" s="3" ph="1"/>
      <c r="AF25" s="3" ph="1"/>
      <c r="AG25" s="3" ph="1"/>
    </row>
    <row r="26" spans="1:33" ht="23.1" customHeight="1">
      <c r="A26" s="152">
        <v>4</v>
      </c>
      <c r="B26" s="154"/>
      <c r="C26" s="155"/>
      <c r="D26" s="155"/>
      <c r="E26" s="155"/>
      <c r="F26" s="156"/>
      <c r="G26" s="47"/>
      <c r="H26" s="87"/>
      <c r="I26" s="84" ph="1"/>
      <c r="J26" s="95" t="s">
        <v>73</v>
      </c>
      <c r="K26" s="84" ph="1"/>
      <c r="L26" s="84" ph="1"/>
      <c r="M26" s="95" t="s">
        <v>74</v>
      </c>
      <c r="N26" s="84" ph="1"/>
      <c r="O26" s="88" ph="1"/>
      <c r="P26" s="168"/>
      <c r="Q26" s="157"/>
      <c r="R26" s="170"/>
      <c r="T26" s="3" ph="1"/>
      <c r="V26" s="67" t="str">
        <f t="shared" si="0"/>
        <v>0.0</v>
      </c>
      <c r="W26" s="3" ph="1"/>
      <c r="X26" s="71">
        <f>DATEDIF(B28,DATE(2024,4,1),"Y")</f>
        <v>124</v>
      </c>
      <c r="Y26" s="3" ph="1"/>
      <c r="Z26" s="52"/>
      <c r="AA26" s="52"/>
      <c r="AB26" s="3" ph="1"/>
      <c r="AC26" s="3" ph="1"/>
      <c r="AD26" s="3" ph="1"/>
      <c r="AE26" s="3" ph="1"/>
      <c r="AF26" s="3" ph="1"/>
      <c r="AG26" s="3" ph="1"/>
    </row>
    <row r="27" spans="1:33" ht="23.1" customHeight="1">
      <c r="A27" s="152"/>
      <c r="B27" s="162"/>
      <c r="C27" s="163"/>
      <c r="D27" s="163"/>
      <c r="E27" s="163"/>
      <c r="F27" s="164"/>
      <c r="G27" s="49"/>
      <c r="H27" s="89"/>
      <c r="I27" s="85" ph="1"/>
      <c r="J27" s="96" t="s">
        <v>73</v>
      </c>
      <c r="K27" s="85" ph="1"/>
      <c r="L27" s="85" ph="1"/>
      <c r="M27" s="96" t="s">
        <v>74</v>
      </c>
      <c r="N27" s="85" ph="1"/>
      <c r="O27" s="90" ph="1"/>
      <c r="P27" s="158"/>
      <c r="Q27" s="158"/>
      <c r="R27" s="161"/>
      <c r="T27" s="3" ph="1"/>
      <c r="V27" s="67" t="str">
        <f t="shared" si="0"/>
        <v>0.0</v>
      </c>
      <c r="W27" s="3" ph="1"/>
      <c r="X27" s="68" t="str">
        <f>IF(AND(X26&lt;15,X26&gt;5),"TRUE","FALSE")</f>
        <v>FALSE</v>
      </c>
      <c r="Y27" s="3" ph="1"/>
      <c r="Z27" s="52"/>
      <c r="AA27" s="52"/>
      <c r="AB27" s="3" ph="1"/>
      <c r="AC27" s="3" ph="1"/>
      <c r="AD27" s="3" ph="1"/>
      <c r="AE27" s="3" ph="1"/>
      <c r="AF27" s="3" ph="1"/>
      <c r="AG27" s="3" ph="1"/>
    </row>
    <row r="28" spans="1:33" ht="23.1" customHeight="1" thickBot="1">
      <c r="A28" s="171"/>
      <c r="B28" s="165"/>
      <c r="C28" s="166"/>
      <c r="D28" s="166"/>
      <c r="E28" s="166"/>
      <c r="F28" s="167"/>
      <c r="G28" s="48"/>
      <c r="H28" s="91"/>
      <c r="I28" s="86" ph="1"/>
      <c r="J28" s="97" t="s">
        <v>73</v>
      </c>
      <c r="K28" s="85" ph="1"/>
      <c r="L28" s="85" ph="1"/>
      <c r="M28" s="97" t="s">
        <v>74</v>
      </c>
      <c r="N28" s="85" ph="1"/>
      <c r="O28" s="90" ph="1"/>
      <c r="P28" s="159"/>
      <c r="Q28" s="159"/>
      <c r="R28" s="45"/>
      <c r="T28" s="3" ph="1"/>
      <c r="V28" s="67" t="str">
        <f t="shared" si="0"/>
        <v>0.0</v>
      </c>
      <c r="W28" s="3" ph="1"/>
      <c r="X28" s="68" t="str">
        <f>IF(X27="FALSE","0",VLOOKUP(X26,年齢区分!E1:F9,2,FALSE))</f>
        <v>0</v>
      </c>
      <c r="Y28" s="3" ph="1"/>
      <c r="Z28" s="52"/>
      <c r="AA28" s="52"/>
      <c r="AB28" s="3" ph="1"/>
      <c r="AC28" s="3" ph="1"/>
      <c r="AD28" s="3" ph="1"/>
      <c r="AE28" s="3" ph="1"/>
      <c r="AF28" s="3" ph="1"/>
      <c r="AG28" s="3" ph="1"/>
    </row>
    <row r="29" spans="1:33" ht="23.1" customHeight="1">
      <c r="A29" s="152">
        <v>5</v>
      </c>
      <c r="B29" s="154"/>
      <c r="C29" s="155"/>
      <c r="D29" s="155"/>
      <c r="E29" s="155"/>
      <c r="F29" s="156"/>
      <c r="G29" s="47"/>
      <c r="H29" s="87"/>
      <c r="I29" s="84" ph="1"/>
      <c r="J29" s="95" t="s">
        <v>73</v>
      </c>
      <c r="K29" s="84" ph="1"/>
      <c r="L29" s="84" ph="1"/>
      <c r="M29" s="95" t="s">
        <v>74</v>
      </c>
      <c r="N29" s="84" ph="1"/>
      <c r="O29" s="88" ph="1"/>
      <c r="P29" s="168"/>
      <c r="Q29" s="157"/>
      <c r="R29" s="170"/>
      <c r="T29" s="3" ph="1"/>
      <c r="V29" s="67" t="str">
        <f t="shared" si="0"/>
        <v>0.0</v>
      </c>
      <c r="W29" s="3" ph="1"/>
      <c r="X29" s="71">
        <f>DATEDIF(B31,DATE(2024,4,1),"Y")</f>
        <v>124</v>
      </c>
      <c r="Y29" s="3" ph="1"/>
      <c r="Z29" s="52"/>
      <c r="AA29" s="52"/>
      <c r="AB29" s="3" ph="1"/>
      <c r="AC29" s="3" ph="1"/>
      <c r="AD29" s="3" ph="1"/>
      <c r="AE29" s="3" ph="1"/>
      <c r="AF29" s="3" ph="1"/>
      <c r="AG29" s="3" ph="1"/>
    </row>
    <row r="30" spans="1:33" ht="23.1" customHeight="1">
      <c r="A30" s="152"/>
      <c r="B30" s="162"/>
      <c r="C30" s="163"/>
      <c r="D30" s="163"/>
      <c r="E30" s="163"/>
      <c r="F30" s="164"/>
      <c r="G30" s="49"/>
      <c r="H30" s="89"/>
      <c r="I30" s="85" ph="1"/>
      <c r="J30" s="96" t="s">
        <v>73</v>
      </c>
      <c r="K30" s="85" ph="1"/>
      <c r="L30" s="85" ph="1"/>
      <c r="M30" s="96" t="s">
        <v>74</v>
      </c>
      <c r="N30" s="85" ph="1"/>
      <c r="O30" s="90" ph="1"/>
      <c r="P30" s="158"/>
      <c r="Q30" s="158"/>
      <c r="R30" s="161"/>
      <c r="T30" s="3" ph="1"/>
      <c r="V30" s="67" t="str">
        <f t="shared" si="0"/>
        <v>0.0</v>
      </c>
      <c r="W30" s="3" ph="1"/>
      <c r="X30" s="68" t="str">
        <f>IF(AND(X29&lt;15,X29&gt;5),"TRUE","FALSE")</f>
        <v>FALSE</v>
      </c>
      <c r="Y30" s="3" ph="1"/>
      <c r="Z30" s="52"/>
      <c r="AA30" s="52"/>
      <c r="AB30" s="3" ph="1"/>
      <c r="AC30" s="3" ph="1"/>
      <c r="AD30" s="3" ph="1"/>
      <c r="AE30" s="3" ph="1"/>
      <c r="AF30" s="3" ph="1"/>
      <c r="AG30" s="3" ph="1"/>
    </row>
    <row r="31" spans="1:33" ht="23.1" customHeight="1" thickBot="1">
      <c r="A31" s="152"/>
      <c r="B31" s="165"/>
      <c r="C31" s="166"/>
      <c r="D31" s="166"/>
      <c r="E31" s="166"/>
      <c r="F31" s="167"/>
      <c r="G31" s="48"/>
      <c r="H31" s="91"/>
      <c r="I31" s="86" ph="1"/>
      <c r="J31" s="97" t="s">
        <v>73</v>
      </c>
      <c r="K31" s="86" ph="1"/>
      <c r="L31" s="86" ph="1"/>
      <c r="M31" s="97" t="s">
        <v>74</v>
      </c>
      <c r="N31" s="86" ph="1"/>
      <c r="O31" s="92" ph="1"/>
      <c r="P31" s="169"/>
      <c r="Q31" s="159"/>
      <c r="R31" s="46"/>
      <c r="T31" s="3" ph="1"/>
      <c r="V31" s="67" t="str">
        <f t="shared" si="0"/>
        <v>0.0</v>
      </c>
      <c r="W31" s="3" ph="1"/>
      <c r="X31" s="68" t="str">
        <f>IF(X30="FALSE","0",VLOOKUP(X29,年齢区分!E1:F9,2,FALSE))</f>
        <v>0</v>
      </c>
      <c r="Y31" s="3" ph="1"/>
      <c r="Z31" s="52"/>
      <c r="AA31" s="52"/>
      <c r="AB31" s="3" ph="1"/>
      <c r="AC31" s="3" ph="1"/>
      <c r="AD31" s="3" ph="1"/>
      <c r="AE31" s="3" ph="1"/>
      <c r="AF31" s="3" ph="1"/>
      <c r="AG31" s="3" ph="1"/>
    </row>
    <row r="32" spans="1:33" ht="23.1" customHeight="1">
      <c r="A32" s="151">
        <v>6</v>
      </c>
      <c r="B32" s="154"/>
      <c r="C32" s="155"/>
      <c r="D32" s="155"/>
      <c r="E32" s="155"/>
      <c r="F32" s="156"/>
      <c r="G32" s="47"/>
      <c r="H32" s="87"/>
      <c r="I32" s="84" ph="1"/>
      <c r="J32" s="95" t="s">
        <v>73</v>
      </c>
      <c r="K32" s="84" ph="1"/>
      <c r="L32" s="84" ph="1"/>
      <c r="M32" s="95" t="s">
        <v>74</v>
      </c>
      <c r="N32" s="84" ph="1"/>
      <c r="O32" s="88" ph="1"/>
      <c r="P32" s="157"/>
      <c r="Q32" s="157"/>
      <c r="R32" s="160"/>
      <c r="T32" s="3" ph="1"/>
      <c r="V32" s="67" t="str">
        <f t="shared" si="0"/>
        <v>0.0</v>
      </c>
      <c r="W32" s="3" ph="1"/>
      <c r="X32" s="71">
        <f>DATEDIF(B34,DATE(2024,4,1),"Y")</f>
        <v>124</v>
      </c>
      <c r="Y32" s="3" ph="1"/>
      <c r="Z32"/>
      <c r="AA32" s="3" ph="1"/>
      <c r="AB32" s="3" ph="1"/>
      <c r="AC32" s="3" ph="1"/>
      <c r="AD32" s="3" ph="1"/>
      <c r="AE32" s="3" ph="1"/>
      <c r="AF32" s="3" ph="1"/>
      <c r="AG32" s="3" ph="1"/>
    </row>
    <row r="33" spans="1:33" ht="23.1" customHeight="1">
      <c r="A33" s="152"/>
      <c r="B33" s="162"/>
      <c r="C33" s="163"/>
      <c r="D33" s="163"/>
      <c r="E33" s="163"/>
      <c r="F33" s="164"/>
      <c r="G33" s="49"/>
      <c r="H33" s="89"/>
      <c r="I33" s="85" ph="1"/>
      <c r="J33" s="96" t="s">
        <v>73</v>
      </c>
      <c r="K33" s="85" ph="1"/>
      <c r="L33" s="85" ph="1"/>
      <c r="M33" s="96" t="s">
        <v>74</v>
      </c>
      <c r="N33" s="85" ph="1"/>
      <c r="O33" s="90" ph="1"/>
      <c r="P33" s="158"/>
      <c r="Q33" s="158"/>
      <c r="R33" s="161"/>
      <c r="T33" s="3" ph="1"/>
      <c r="V33" s="67" t="str">
        <f t="shared" si="0"/>
        <v>0.0</v>
      </c>
      <c r="W33" s="3" ph="1"/>
      <c r="X33" s="68" t="str">
        <f>IF(AND(X32&lt;15,X32&gt;5),"TRUE","FALSE")</f>
        <v>FALSE</v>
      </c>
      <c r="Y33" s="3" ph="1"/>
      <c r="Z33" s="52"/>
      <c r="AA33" s="3" ph="1"/>
      <c r="AB33" s="3" ph="1"/>
      <c r="AC33" s="3" ph="1"/>
      <c r="AD33" s="3" ph="1"/>
      <c r="AE33" s="3" ph="1"/>
      <c r="AF33" s="3" ph="1"/>
      <c r="AG33" s="3" ph="1"/>
    </row>
    <row r="34" spans="1:33" ht="23.1" customHeight="1" thickBot="1">
      <c r="A34" s="153"/>
      <c r="B34" s="165"/>
      <c r="C34" s="166"/>
      <c r="D34" s="166"/>
      <c r="E34" s="166"/>
      <c r="F34" s="167"/>
      <c r="G34" s="48"/>
      <c r="H34" s="91"/>
      <c r="I34" s="86" ph="1"/>
      <c r="J34" s="97" t="s">
        <v>73</v>
      </c>
      <c r="K34" s="86" ph="1"/>
      <c r="L34" s="86" ph="1"/>
      <c r="M34" s="97" t="s">
        <v>74</v>
      </c>
      <c r="N34" s="86" ph="1"/>
      <c r="O34" s="92" ph="1"/>
      <c r="P34" s="159"/>
      <c r="Q34" s="159"/>
      <c r="R34" s="45"/>
      <c r="T34" s="3" ph="1"/>
      <c r="V34" s="67" t="str">
        <f t="shared" si="0"/>
        <v>0.0</v>
      </c>
      <c r="W34" s="3" ph="1"/>
      <c r="X34" s="68" t="str">
        <f>IF(X33="FALSE","0",VLOOKUP(X32,年齢区分!E1:F9,2,FALSE))</f>
        <v>0</v>
      </c>
      <c r="Y34" s="3" ph="1"/>
      <c r="Z34"/>
      <c r="AA34" s="3" ph="1"/>
      <c r="AB34" s="3" ph="1"/>
      <c r="AC34" s="3" ph="1"/>
      <c r="AD34" s="3" ph="1"/>
      <c r="AE34" s="3" ph="1"/>
      <c r="AF34" s="3" ph="1"/>
      <c r="AG34" s="3" ph="1"/>
    </row>
    <row r="35" spans="1:33" ht="23.1" customHeight="1">
      <c r="A35" s="152">
        <v>7</v>
      </c>
      <c r="B35" s="154"/>
      <c r="C35" s="155"/>
      <c r="D35" s="155"/>
      <c r="E35" s="155"/>
      <c r="F35" s="156"/>
      <c r="G35" s="47"/>
      <c r="H35" s="87"/>
      <c r="I35" s="84" ph="1"/>
      <c r="J35" s="95" t="s">
        <v>73</v>
      </c>
      <c r="K35" s="84" ph="1"/>
      <c r="L35" s="84" ph="1"/>
      <c r="M35" s="95" t="s">
        <v>74</v>
      </c>
      <c r="N35" s="84" ph="1"/>
      <c r="O35" s="88" ph="1"/>
      <c r="P35" s="168"/>
      <c r="Q35" s="157"/>
      <c r="R35" s="170"/>
      <c r="T35" s="3" ph="1"/>
      <c r="V35" s="67" t="str">
        <f t="shared" si="0"/>
        <v>0.0</v>
      </c>
      <c r="W35" s="3" ph="1"/>
      <c r="X35" s="71">
        <f>DATEDIF(B37,DATE(2024,4,1),"Y")</f>
        <v>124</v>
      </c>
      <c r="Y35" s="3" ph="1"/>
      <c r="Z35" s="52"/>
      <c r="AA35" s="3" ph="1"/>
      <c r="AB35" s="3" ph="1"/>
      <c r="AC35" s="3" ph="1"/>
      <c r="AD35" s="3" ph="1"/>
      <c r="AE35" s="3" ph="1"/>
      <c r="AF35" s="3" ph="1"/>
      <c r="AG35" s="3" ph="1"/>
    </row>
    <row r="36" spans="1:33" ht="23.1" customHeight="1">
      <c r="A36" s="152"/>
      <c r="B36" s="162"/>
      <c r="C36" s="163"/>
      <c r="D36" s="163"/>
      <c r="E36" s="163"/>
      <c r="F36" s="164"/>
      <c r="G36" s="49"/>
      <c r="H36" s="89"/>
      <c r="I36" s="85" ph="1"/>
      <c r="J36" s="96" t="s">
        <v>73</v>
      </c>
      <c r="K36" s="85" ph="1"/>
      <c r="L36" s="85" ph="1"/>
      <c r="M36" s="96" t="s">
        <v>74</v>
      </c>
      <c r="N36" s="85" ph="1"/>
      <c r="O36" s="90" ph="1"/>
      <c r="P36" s="158"/>
      <c r="Q36" s="158"/>
      <c r="R36" s="161"/>
      <c r="T36" s="3" ph="1"/>
      <c r="V36" s="67" t="str">
        <f t="shared" si="0"/>
        <v>0.0</v>
      </c>
      <c r="W36" s="3" ph="1"/>
      <c r="X36" s="68" t="str">
        <f>IF(AND(X35&lt;15,X35&gt;5),"TRUE","FALSE")</f>
        <v>FALSE</v>
      </c>
      <c r="Y36" s="3" ph="1"/>
      <c r="Z36"/>
      <c r="AA36" s="3" ph="1"/>
      <c r="AB36" s="3" ph="1"/>
      <c r="AC36" s="3" ph="1"/>
      <c r="AD36" s="3" ph="1"/>
      <c r="AE36" s="3" ph="1"/>
      <c r="AF36" s="3" ph="1"/>
      <c r="AG36" s="3" ph="1"/>
    </row>
    <row r="37" spans="1:33" ht="23.1" customHeight="1" thickBot="1">
      <c r="A37" s="152"/>
      <c r="B37" s="165"/>
      <c r="C37" s="166"/>
      <c r="D37" s="166"/>
      <c r="E37" s="166"/>
      <c r="F37" s="167"/>
      <c r="G37" s="48"/>
      <c r="H37" s="91"/>
      <c r="I37" s="86" ph="1"/>
      <c r="J37" s="97" t="s">
        <v>73</v>
      </c>
      <c r="K37" s="86" ph="1"/>
      <c r="L37" s="86" ph="1"/>
      <c r="M37" s="97" t="s">
        <v>74</v>
      </c>
      <c r="N37" s="86" ph="1"/>
      <c r="O37" s="92" ph="1"/>
      <c r="P37" s="169"/>
      <c r="Q37" s="159"/>
      <c r="R37" s="46"/>
      <c r="T37" s="3" ph="1"/>
      <c r="V37" s="67" t="str">
        <f t="shared" si="0"/>
        <v>0.0</v>
      </c>
      <c r="W37" s="3" ph="1"/>
      <c r="X37" s="68" t="str">
        <f>IF(X36="FALSE","0",VLOOKUP(X35,年齢区分!E1:F9,2,FALSE))</f>
        <v>0</v>
      </c>
      <c r="Y37" s="3" ph="1"/>
      <c r="Z37" s="52"/>
      <c r="AA37" s="3" ph="1"/>
      <c r="AB37" s="3" ph="1"/>
      <c r="AC37" s="3" ph="1"/>
      <c r="AD37" s="3" ph="1"/>
      <c r="AE37" s="3" ph="1"/>
      <c r="AF37" s="3" ph="1"/>
      <c r="AG37" s="3" ph="1"/>
    </row>
    <row r="38" spans="1:33" ht="23.1" customHeight="1">
      <c r="A38" s="151">
        <v>8</v>
      </c>
      <c r="B38" s="154"/>
      <c r="C38" s="155"/>
      <c r="D38" s="155"/>
      <c r="E38" s="155"/>
      <c r="F38" s="156"/>
      <c r="G38" s="47"/>
      <c r="H38" s="87"/>
      <c r="I38" s="85" ph="1"/>
      <c r="J38" s="95" t="s">
        <v>73</v>
      </c>
      <c r="K38" s="85" ph="1"/>
      <c r="L38" s="85" ph="1"/>
      <c r="M38" s="95" t="s">
        <v>74</v>
      </c>
      <c r="N38" s="85" ph="1"/>
      <c r="O38" s="90" ph="1"/>
      <c r="P38" s="157"/>
      <c r="Q38" s="157"/>
      <c r="R38" s="160"/>
      <c r="T38" s="3" ph="1"/>
      <c r="V38" s="67" t="str">
        <f t="shared" si="0"/>
        <v>0.0</v>
      </c>
      <c r="W38" s="3" ph="1"/>
      <c r="X38" s="71">
        <f>DATEDIF(B40,DATE(2024,4,1),"Y")</f>
        <v>124</v>
      </c>
      <c r="Y38" s="3" ph="1"/>
      <c r="Z38"/>
      <c r="AA38" s="3" ph="1"/>
      <c r="AB38" s="3" ph="1"/>
      <c r="AC38" s="3" ph="1"/>
      <c r="AD38" s="3" ph="1"/>
      <c r="AE38" s="3" ph="1"/>
      <c r="AF38" s="3" ph="1"/>
      <c r="AG38" s="3" ph="1"/>
    </row>
    <row r="39" spans="1:33" ht="23.1" customHeight="1">
      <c r="A39" s="152"/>
      <c r="B39" s="162"/>
      <c r="C39" s="163"/>
      <c r="D39" s="163"/>
      <c r="E39" s="163"/>
      <c r="F39" s="164"/>
      <c r="G39" s="49"/>
      <c r="H39" s="89"/>
      <c r="I39" s="85" ph="1"/>
      <c r="J39" s="96" t="s">
        <v>73</v>
      </c>
      <c r="K39" s="85" ph="1"/>
      <c r="L39" s="85" ph="1"/>
      <c r="M39" s="96" t="s">
        <v>74</v>
      </c>
      <c r="N39" s="85" ph="1"/>
      <c r="O39" s="90" ph="1"/>
      <c r="P39" s="158"/>
      <c r="Q39" s="158"/>
      <c r="R39" s="161"/>
      <c r="T39" s="3" ph="1"/>
      <c r="V39" s="67" t="str">
        <f t="shared" si="0"/>
        <v>0.0</v>
      </c>
      <c r="W39" s="3" ph="1"/>
      <c r="X39" s="68" t="str">
        <f>IF(AND(X38&lt;15,X38&gt;5),"TRUE","FALSE")</f>
        <v>FALSE</v>
      </c>
      <c r="Y39" s="3" ph="1"/>
      <c r="Z39" s="52"/>
      <c r="AA39" s="3" ph="1"/>
      <c r="AB39" s="3" ph="1"/>
      <c r="AC39" s="3" ph="1"/>
      <c r="AD39" s="3" ph="1"/>
      <c r="AE39" s="3" ph="1"/>
      <c r="AF39" s="3" ph="1"/>
      <c r="AG39" s="3" ph="1"/>
    </row>
    <row r="40" spans="1:33" ht="23.1" customHeight="1" thickBot="1">
      <c r="A40" s="153"/>
      <c r="B40" s="165"/>
      <c r="C40" s="166"/>
      <c r="D40" s="166"/>
      <c r="E40" s="166"/>
      <c r="F40" s="167"/>
      <c r="G40" s="48"/>
      <c r="H40" s="91"/>
      <c r="I40" s="86" ph="1"/>
      <c r="J40" s="97" t="s">
        <v>73</v>
      </c>
      <c r="K40" s="86" ph="1"/>
      <c r="L40" s="86" ph="1"/>
      <c r="M40" s="97" t="s">
        <v>74</v>
      </c>
      <c r="N40" s="86" ph="1"/>
      <c r="O40" s="92" ph="1"/>
      <c r="P40" s="159"/>
      <c r="Q40" s="159"/>
      <c r="R40" s="45"/>
      <c r="T40" s="3" ph="1"/>
      <c r="V40" s="67" t="str">
        <f t="shared" si="0"/>
        <v>0.0</v>
      </c>
      <c r="W40" s="3" ph="1"/>
      <c r="X40" s="68" t="str">
        <f>IF(X39="FALSE","0",VLOOKUP(X38,年齢区分!E1:F9,2,FALSE))</f>
        <v>0</v>
      </c>
      <c r="Y40" s="3" ph="1"/>
      <c r="Z40"/>
      <c r="AA40" s="3" ph="1"/>
      <c r="AB40" s="3" ph="1"/>
      <c r="AC40" s="3" ph="1"/>
      <c r="AD40" s="3" ph="1"/>
      <c r="AE40" s="3" ph="1"/>
      <c r="AF40" s="3" ph="1"/>
      <c r="AG40" s="3" ph="1"/>
    </row>
    <row r="41" spans="1:33" ht="23.1" customHeight="1">
      <c r="A41" s="152">
        <v>9</v>
      </c>
      <c r="B41" s="154"/>
      <c r="C41" s="155"/>
      <c r="D41" s="155"/>
      <c r="E41" s="155"/>
      <c r="F41" s="156"/>
      <c r="G41" s="49"/>
      <c r="H41" s="87"/>
      <c r="I41" s="84" ph="1"/>
      <c r="J41" s="95" t="s">
        <v>73</v>
      </c>
      <c r="K41" s="84" ph="1"/>
      <c r="L41" s="84" ph="1"/>
      <c r="M41" s="95" t="s">
        <v>74</v>
      </c>
      <c r="N41" s="84" ph="1"/>
      <c r="O41" s="88" ph="1"/>
      <c r="P41" s="168"/>
      <c r="Q41" s="157"/>
      <c r="R41" s="170"/>
      <c r="T41" s="3" ph="1"/>
      <c r="V41" s="67" t="str">
        <f t="shared" si="0"/>
        <v>0.0</v>
      </c>
      <c r="W41" s="3" ph="1"/>
      <c r="X41" s="71">
        <f>DATEDIF(B43,DATE(2024,4,1),"Y")</f>
        <v>124</v>
      </c>
      <c r="Y41" s="3" ph="1"/>
      <c r="Z41" s="52"/>
      <c r="AA41" s="3" ph="1"/>
      <c r="AB41" s="3" ph="1"/>
      <c r="AC41" s="3" ph="1"/>
      <c r="AD41" s="3" ph="1"/>
      <c r="AE41" s="3" ph="1"/>
      <c r="AF41" s="3" ph="1"/>
      <c r="AG41" s="3" ph="1"/>
    </row>
    <row r="42" spans="1:33" ht="23.1" customHeight="1">
      <c r="A42" s="152"/>
      <c r="B42" s="162"/>
      <c r="C42" s="163"/>
      <c r="D42" s="163"/>
      <c r="E42" s="163"/>
      <c r="F42" s="164"/>
      <c r="G42" s="49"/>
      <c r="H42" s="89"/>
      <c r="I42" s="85" ph="1"/>
      <c r="J42" s="96" t="s">
        <v>73</v>
      </c>
      <c r="K42" s="85" ph="1"/>
      <c r="L42" s="85" ph="1"/>
      <c r="M42" s="96" t="s">
        <v>74</v>
      </c>
      <c r="N42" s="85" ph="1"/>
      <c r="O42" s="90" ph="1"/>
      <c r="P42" s="158"/>
      <c r="Q42" s="158"/>
      <c r="R42" s="161"/>
      <c r="T42" s="3" ph="1"/>
      <c r="V42" s="67" t="str">
        <f t="shared" si="0"/>
        <v>0.0</v>
      </c>
      <c r="W42" s="3" ph="1"/>
      <c r="X42" s="68" t="str">
        <f>IF(AND(X41&lt;15,X41&gt;5),"TRUE","FALSE")</f>
        <v>FALSE</v>
      </c>
      <c r="Y42" s="3" ph="1"/>
      <c r="Z42"/>
      <c r="AA42" s="3" ph="1"/>
      <c r="AB42" s="3" ph="1"/>
      <c r="AC42" s="3" ph="1"/>
      <c r="AD42" s="3" ph="1"/>
      <c r="AE42" s="3" ph="1"/>
      <c r="AF42" s="3" ph="1"/>
      <c r="AG42" s="3" ph="1"/>
    </row>
    <row r="43" spans="1:33" ht="23.1" customHeight="1" thickBot="1">
      <c r="A43" s="152"/>
      <c r="B43" s="165"/>
      <c r="C43" s="166"/>
      <c r="D43" s="166"/>
      <c r="E43" s="166"/>
      <c r="F43" s="167"/>
      <c r="G43" s="48"/>
      <c r="H43" s="91"/>
      <c r="I43" s="86" ph="1"/>
      <c r="J43" s="97" t="s">
        <v>73</v>
      </c>
      <c r="K43" s="86" ph="1"/>
      <c r="L43" s="86" ph="1"/>
      <c r="M43" s="97" t="s">
        <v>74</v>
      </c>
      <c r="N43" s="86" ph="1"/>
      <c r="O43" s="92" ph="1"/>
      <c r="P43" s="169"/>
      <c r="Q43" s="159"/>
      <c r="R43" s="46"/>
      <c r="T43" s="3" ph="1"/>
      <c r="V43" s="67" t="str">
        <f t="shared" si="0"/>
        <v>0.0</v>
      </c>
      <c r="W43" s="3" ph="1"/>
      <c r="X43" s="68" t="str">
        <f>IF(X42="FALSE","0",VLOOKUP(X41,年齢区分!E1:F9,2,FALSE))</f>
        <v>0</v>
      </c>
      <c r="Y43" s="3" ph="1"/>
      <c r="Z43" s="52"/>
      <c r="AA43" s="3" ph="1"/>
      <c r="AB43" s="3" ph="1"/>
      <c r="AC43" s="3" ph="1"/>
      <c r="AD43" s="3" ph="1"/>
      <c r="AE43" s="3" ph="1"/>
      <c r="AF43" s="3" ph="1"/>
      <c r="AG43" s="3" ph="1"/>
    </row>
    <row r="44" spans="1:33" ht="23.1" customHeight="1">
      <c r="A44" s="151">
        <v>10</v>
      </c>
      <c r="B44" s="154"/>
      <c r="C44" s="155"/>
      <c r="D44" s="155"/>
      <c r="E44" s="155"/>
      <c r="F44" s="156"/>
      <c r="G44" s="47"/>
      <c r="H44" s="87"/>
      <c r="I44" s="84" ph="1"/>
      <c r="J44" s="95" t="s">
        <v>73</v>
      </c>
      <c r="K44" s="84" ph="1"/>
      <c r="L44" s="84" ph="1"/>
      <c r="M44" s="95" t="s">
        <v>74</v>
      </c>
      <c r="N44" s="84" ph="1"/>
      <c r="O44" s="88" ph="1"/>
      <c r="P44" s="157"/>
      <c r="Q44" s="157"/>
      <c r="R44" s="160"/>
      <c r="T44" s="3" ph="1"/>
      <c r="V44" s="67" t="str">
        <f t="shared" si="0"/>
        <v>0.0</v>
      </c>
      <c r="W44" s="3" ph="1"/>
      <c r="X44" s="71">
        <f>DATEDIF(B46,DATE(2024,4,1),"Y")</f>
        <v>124</v>
      </c>
      <c r="Y44" s="3" ph="1"/>
      <c r="Z44"/>
      <c r="AA44" s="3" ph="1"/>
      <c r="AB44" s="3" ph="1"/>
      <c r="AC44" s="3" ph="1"/>
      <c r="AD44" s="3" ph="1"/>
      <c r="AE44" s="3" ph="1"/>
      <c r="AF44" s="3" ph="1"/>
      <c r="AG44" s="3" ph="1"/>
    </row>
    <row r="45" spans="1:33" ht="23.1" customHeight="1">
      <c r="A45" s="152"/>
      <c r="B45" s="162"/>
      <c r="C45" s="163"/>
      <c r="D45" s="163"/>
      <c r="E45" s="163"/>
      <c r="F45" s="164"/>
      <c r="G45" s="49"/>
      <c r="H45" s="89"/>
      <c r="I45" s="85" ph="1"/>
      <c r="J45" s="96" t="s">
        <v>73</v>
      </c>
      <c r="K45" s="85" ph="1"/>
      <c r="L45" s="93" ph="1"/>
      <c r="M45" s="96" t="s">
        <v>74</v>
      </c>
      <c r="N45" s="85" ph="1"/>
      <c r="O45" s="90" ph="1"/>
      <c r="P45" s="158"/>
      <c r="Q45" s="158"/>
      <c r="R45" s="161"/>
      <c r="T45" s="3" ph="1"/>
      <c r="V45" s="67" t="str">
        <f t="shared" si="0"/>
        <v>0.0</v>
      </c>
      <c r="W45" s="3" ph="1"/>
      <c r="X45" s="68" t="str">
        <f>IF(AND(X44&lt;15,X44&gt;5),"TRUE","FALSE")</f>
        <v>FALSE</v>
      </c>
      <c r="Y45" s="3" ph="1"/>
      <c r="Z45" s="52"/>
      <c r="AA45" s="3" ph="1"/>
      <c r="AB45" s="3" ph="1"/>
      <c r="AC45" s="3" ph="1"/>
      <c r="AD45" s="3" ph="1"/>
      <c r="AE45" s="3" ph="1"/>
      <c r="AF45" s="3" ph="1"/>
      <c r="AG45" s="3" ph="1"/>
    </row>
    <row r="46" spans="1:33" ht="23.1" customHeight="1" thickBot="1">
      <c r="A46" s="153"/>
      <c r="B46" s="165"/>
      <c r="C46" s="166"/>
      <c r="D46" s="166"/>
      <c r="E46" s="166"/>
      <c r="F46" s="167"/>
      <c r="G46" s="48"/>
      <c r="H46" s="91"/>
      <c r="I46" s="86" ph="1"/>
      <c r="J46" s="97" t="s">
        <v>73</v>
      </c>
      <c r="K46" s="86" ph="1"/>
      <c r="L46" s="94" ph="1"/>
      <c r="M46" s="97" t="s">
        <v>74</v>
      </c>
      <c r="N46" s="86" ph="1"/>
      <c r="O46" s="92" ph="1"/>
      <c r="P46" s="159"/>
      <c r="Q46" s="159"/>
      <c r="R46" s="45"/>
      <c r="T46" s="3" ph="1"/>
      <c r="V46" s="67" t="str">
        <f t="shared" si="0"/>
        <v>0.0</v>
      </c>
      <c r="W46" s="3" ph="1"/>
      <c r="X46" s="68" t="str">
        <f>IF(X45="FALSE","0",VLOOKUP(X44,年齢区分!E1:F9,2,FALSE))</f>
        <v>0</v>
      </c>
      <c r="Y46" s="3" ph="1"/>
      <c r="Z46"/>
      <c r="AA46" s="3" ph="1"/>
      <c r="AB46" s="3" ph="1"/>
      <c r="AC46" s="3" ph="1"/>
      <c r="AD46" s="3" ph="1"/>
      <c r="AE46" s="3" ph="1"/>
      <c r="AF46" s="3" ph="1"/>
      <c r="AG46" s="3" ph="1"/>
    </row>
    <row r="47" spans="1:33">
      <c r="A47" s="11" t="s">
        <v>109</v>
      </c>
      <c r="Z47" s="52"/>
    </row>
    <row r="48" spans="1:33">
      <c r="A48" s="11" t="s">
        <v>53</v>
      </c>
    </row>
    <row r="49" spans="1:17">
      <c r="A49" s="11"/>
      <c r="B49" s="3" t="s">
        <v>29</v>
      </c>
    </row>
    <row r="50" spans="1:17">
      <c r="A50" s="11"/>
      <c r="B50" s="3" t="s">
        <v>30</v>
      </c>
    </row>
    <row r="51" spans="1:17">
      <c r="A51" s="11" t="s">
        <v>65</v>
      </c>
    </row>
    <row r="52" spans="1:17">
      <c r="A52" s="11" t="s">
        <v>2</v>
      </c>
    </row>
    <row r="53" spans="1:17">
      <c r="A53" s="11" t="s">
        <v>4</v>
      </c>
    </row>
    <row r="54" spans="1:17">
      <c r="A54" s="11" t="s">
        <v>3</v>
      </c>
      <c r="P54" s="3"/>
      <c r="Q54" s="3"/>
    </row>
    <row r="57" spans="1:17" ht="21">
      <c r="B57" s="3" ph="1"/>
    </row>
    <row r="60" spans="1:17" ht="21">
      <c r="B60" s="3" ph="1"/>
    </row>
    <row r="61" spans="1:17" ht="21">
      <c r="B61" s="3" ph="1"/>
    </row>
    <row r="62" spans="1:17" ht="21">
      <c r="B62" s="3" ph="1"/>
    </row>
    <row r="63" spans="1:17" ht="21">
      <c r="B63" s="3" ph="1"/>
    </row>
    <row r="64" spans="1:17" ht="21">
      <c r="B64" s="3" ph="1"/>
    </row>
    <row r="65" spans="2:33" ht="21">
      <c r="B65" s="3" ph="1"/>
    </row>
    <row r="66" spans="2:33" ht="21">
      <c r="B66" s="3" ph="1"/>
    </row>
    <row r="67" spans="2:33" ht="21">
      <c r="B67" s="3" ph="1"/>
    </row>
    <row r="68" spans="2:33" ht="21">
      <c r="B68" s="3" ph="1"/>
    </row>
    <row r="69" spans="2:33" ht="21">
      <c r="B69" s="3" ph="1"/>
    </row>
    <row r="70" spans="2:33" ht="21">
      <c r="T70" s="3" ph="1"/>
      <c r="W70" s="3" ph="1"/>
      <c r="X70" s="68" ph="1"/>
      <c r="Y70" s="3" ph="1"/>
      <c r="Z70" s="3" ph="1"/>
      <c r="AA70" s="3" ph="1"/>
      <c r="AB70" s="3" ph="1"/>
      <c r="AC70" s="3" ph="1"/>
      <c r="AD70" s="3" ph="1"/>
      <c r="AE70" s="3" ph="1"/>
      <c r="AF70" s="3" ph="1"/>
      <c r="AG70" s="3" ph="1"/>
    </row>
    <row r="71" spans="2:33" ht="21">
      <c r="B71" s="3" ph="1"/>
    </row>
    <row r="75" spans="2:33" ht="21">
      <c r="B75" s="3" ph="1"/>
    </row>
    <row r="76" spans="2:33" ht="21">
      <c r="B76" s="3" ph="1"/>
    </row>
    <row r="77" spans="2:33" ht="21">
      <c r="B77" s="3" ph="1"/>
    </row>
    <row r="78" spans="2:33" ht="21">
      <c r="B78" s="3" ph="1"/>
    </row>
    <row r="79" spans="2:33" ht="21">
      <c r="B79" s="3" ph="1"/>
    </row>
    <row r="80" spans="2:33" ht="21">
      <c r="B80" s="3" ph="1"/>
    </row>
    <row r="81" spans="2:2" ht="21">
      <c r="B81" s="3" ph="1"/>
    </row>
    <row r="82" spans="2:2" ht="21">
      <c r="B82" s="3" ph="1"/>
    </row>
    <row r="83" spans="2:2" ht="21">
      <c r="B83" s="3" ph="1"/>
    </row>
    <row r="84" spans="2:2" ht="21">
      <c r="B84" s="3" ph="1"/>
    </row>
    <row r="85" spans="2:2" ht="21">
      <c r="B85" s="3" ph="1"/>
    </row>
  </sheetData>
  <sheetProtection algorithmName="SHA-512" hashValue="V1UzB4L9bTd3c2/qt4Wudc+IgIrDrd4FcsutH6uQ36di0T3558DJdSrCIzWQrXWldWpwAbiS/Z3q15PvewV8KQ==" saltValue="T5wHBtcko9vX1/BpAT3Xmg==" spinCount="100000" sheet="1" objects="1" scenarios="1"/>
  <mergeCells count="88">
    <mergeCell ref="A7:C8"/>
    <mergeCell ref="D7:P8"/>
    <mergeCell ref="A1:R1"/>
    <mergeCell ref="A2:R2"/>
    <mergeCell ref="A4:B5"/>
    <mergeCell ref="C4:P5"/>
    <mergeCell ref="Q5:R5"/>
    <mergeCell ref="A10:R10"/>
    <mergeCell ref="A14:A16"/>
    <mergeCell ref="B14:F14"/>
    <mergeCell ref="G14:G16"/>
    <mergeCell ref="P14:P16"/>
    <mergeCell ref="Q14:Q16"/>
    <mergeCell ref="R14:R15"/>
    <mergeCell ref="B15:F15"/>
    <mergeCell ref="B16:F16"/>
    <mergeCell ref="H14:O16"/>
    <mergeCell ref="A11:R11"/>
    <mergeCell ref="A17:A19"/>
    <mergeCell ref="B17:F17"/>
    <mergeCell ref="P17:P19"/>
    <mergeCell ref="Q17:Q19"/>
    <mergeCell ref="R17:R18"/>
    <mergeCell ref="B18:F18"/>
    <mergeCell ref="B19:F19"/>
    <mergeCell ref="A20:A22"/>
    <mergeCell ref="B20:F20"/>
    <mergeCell ref="P20:P22"/>
    <mergeCell ref="Q20:Q22"/>
    <mergeCell ref="R20:R21"/>
    <mergeCell ref="B21:F21"/>
    <mergeCell ref="B22:F22"/>
    <mergeCell ref="A23:A25"/>
    <mergeCell ref="B23:F23"/>
    <mergeCell ref="P23:P25"/>
    <mergeCell ref="Q23:Q25"/>
    <mergeCell ref="R23:R24"/>
    <mergeCell ref="B24:F24"/>
    <mergeCell ref="B25:F25"/>
    <mergeCell ref="A26:A28"/>
    <mergeCell ref="B26:F26"/>
    <mergeCell ref="P26:P28"/>
    <mergeCell ref="Q26:Q28"/>
    <mergeCell ref="R26:R27"/>
    <mergeCell ref="B27:F27"/>
    <mergeCell ref="B28:F28"/>
    <mergeCell ref="A29:A31"/>
    <mergeCell ref="B29:F29"/>
    <mergeCell ref="P29:P31"/>
    <mergeCell ref="Q29:Q31"/>
    <mergeCell ref="R29:R30"/>
    <mergeCell ref="B30:F30"/>
    <mergeCell ref="B31:F31"/>
    <mergeCell ref="A32:A34"/>
    <mergeCell ref="B32:F32"/>
    <mergeCell ref="P32:P34"/>
    <mergeCell ref="Q32:Q34"/>
    <mergeCell ref="R32:R33"/>
    <mergeCell ref="B33:F33"/>
    <mergeCell ref="B34:F34"/>
    <mergeCell ref="A35:A37"/>
    <mergeCell ref="B35:F35"/>
    <mergeCell ref="P35:P37"/>
    <mergeCell ref="Q35:Q37"/>
    <mergeCell ref="R35:R36"/>
    <mergeCell ref="B36:F36"/>
    <mergeCell ref="B37:F37"/>
    <mergeCell ref="A38:A40"/>
    <mergeCell ref="B38:F38"/>
    <mergeCell ref="P38:P40"/>
    <mergeCell ref="Q38:Q40"/>
    <mergeCell ref="R38:R39"/>
    <mergeCell ref="B39:F39"/>
    <mergeCell ref="B40:F40"/>
    <mergeCell ref="A41:A43"/>
    <mergeCell ref="B41:F41"/>
    <mergeCell ref="P41:P43"/>
    <mergeCell ref="Q41:Q43"/>
    <mergeCell ref="R41:R42"/>
    <mergeCell ref="B42:F42"/>
    <mergeCell ref="B43:F43"/>
    <mergeCell ref="A44:A46"/>
    <mergeCell ref="B44:F44"/>
    <mergeCell ref="P44:P46"/>
    <mergeCell ref="Q44:Q46"/>
    <mergeCell ref="R44:R45"/>
    <mergeCell ref="B45:F45"/>
    <mergeCell ref="B46:F4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DEEA7C5-D958-4B85-8820-959A17E384C7}">
          <x14:formula1>
            <xm:f>年齢!$A$1:$A$94</xm:f>
          </x14:formula1>
          <xm:sqref>P17:P46</xm:sqref>
        </x14:dataValidation>
        <x14:dataValidation type="list" allowBlank="1" showInputMessage="1" showErrorMessage="1" xr:uid="{41276F9D-9235-4AB1-A52E-3604AF03D0F9}">
          <x14:formula1>
            <xm:f>年齢区分!$A$1:$A$14</xm:f>
          </x14:formula1>
          <xm:sqref>Q17:Q46</xm:sqref>
        </x14:dataValidation>
        <x14:dataValidation type="list" allowBlank="1" showInputMessage="1" showErrorMessage="1" xr:uid="{4F643CF7-777B-4DD2-BDBE-B332A3C7BAEC}">
          <x14:formula1>
            <xm:f>競技種目!$A$1:$A$14</xm:f>
          </x14:formula1>
          <xm:sqref>G17:G46</xm:sqref>
        </x14:dataValidation>
        <x14:dataValidation type="list" allowBlank="1" showInputMessage="1" showErrorMessage="1" xr:uid="{C1531729-4AAD-467F-ADAB-892FCDD5EDE0}">
          <x14:formula1>
            <xm:f>年齢!$C$1:$C$6</xm:f>
          </x14:formula1>
          <xm:sqref>K17 K29 K25:K26 K31:K35 K19:K20 K22:K23 K46 K37:K44</xm:sqref>
        </x14:dataValidation>
        <x14:dataValidation type="list" allowBlank="1" showInputMessage="1" showErrorMessage="1" xr:uid="{38AC5C89-43DF-42CA-9CCB-7F66AA7F62C3}">
          <x14:formula1>
            <xm:f>年齢!$C$1:$C$10</xm:f>
          </x14:formula1>
          <xm:sqref>L17:L46 I17:I46 N17:O46</xm:sqref>
        </x14:dataValidation>
        <x14:dataValidation type="list" showInputMessage="1" showErrorMessage="1" xr:uid="{559F94C1-3C0B-4333-A145-806FA8A33AA6}">
          <x14:formula1>
            <xm:f>年齢!$C$1:$C$6</xm:f>
          </x14:formula1>
          <xm:sqref>K18 K24 K36 K30 K21 K27:K28 K45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5"/>
  <sheetViews>
    <sheetView showZeros="0" view="pageBreakPreview" zoomScale="75" zoomScaleNormal="85" zoomScaleSheetLayoutView="75" workbookViewId="0">
      <selection activeCell="R29" sqref="R29:R30"/>
    </sheetView>
  </sheetViews>
  <sheetFormatPr defaultColWidth="9" defaultRowHeight="13.5"/>
  <cols>
    <col min="1" max="1" width="3.75" style="3" customWidth="1"/>
    <col min="2" max="5" width="5.375" style="3" customWidth="1"/>
    <col min="6" max="6" width="6.625" style="3" customWidth="1"/>
    <col min="7" max="7" width="23.625" style="3" customWidth="1"/>
    <col min="8" max="15" width="3.625" style="3" customWidth="1"/>
    <col min="16" max="16" width="11.25" style="5" customWidth="1"/>
    <col min="17" max="17" width="9.875" style="5" customWidth="1"/>
    <col min="18" max="18" width="29.75" style="3" customWidth="1"/>
    <col min="19" max="23" width="9" style="3"/>
    <col min="24" max="24" width="13.875" style="68" bestFit="1" customWidth="1"/>
    <col min="25" max="16384" width="9" style="3"/>
  </cols>
  <sheetData>
    <row r="1" spans="1:24" ht="18.75">
      <c r="A1" s="217" t="s">
        <v>171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24" ht="18.75">
      <c r="A2" s="217" t="s">
        <v>103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24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4" ht="13.5" customHeight="1">
      <c r="A4" s="205" t="s">
        <v>5</v>
      </c>
      <c r="B4" s="207"/>
      <c r="C4" s="211">
        <f>水泳競技申込様式１!B5</f>
        <v>0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</row>
    <row r="5" spans="1:24" ht="20.25" customHeight="1">
      <c r="A5" s="208"/>
      <c r="B5" s="210"/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8" t="s">
        <v>64</v>
      </c>
      <c r="R5" s="219"/>
    </row>
    <row r="6" spans="1:24" ht="14.25" customHeight="1"/>
    <row r="7" spans="1:24" ht="14.25" customHeight="1">
      <c r="A7" s="205" t="s">
        <v>0</v>
      </c>
      <c r="B7" s="206"/>
      <c r="C7" s="207"/>
      <c r="D7" s="211">
        <f>水泳競技申込様式１!B9</f>
        <v>0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3"/>
    </row>
    <row r="8" spans="1:24" ht="20.25" customHeight="1">
      <c r="A8" s="208"/>
      <c r="B8" s="209"/>
      <c r="C8" s="210"/>
      <c r="D8" s="214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6"/>
      <c r="Q8" s="6"/>
    </row>
    <row r="9" spans="1:24" ht="9.75" customHeight="1">
      <c r="D9" s="20"/>
      <c r="R9" s="6"/>
    </row>
    <row r="10" spans="1:24" ht="18.75" customHeight="1">
      <c r="A10" s="172" t="s">
        <v>43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</row>
    <row r="11" spans="1:24" ht="18.75" customHeight="1">
      <c r="A11" s="172" t="s">
        <v>174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</row>
    <row r="12" spans="1:24" ht="6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24" ht="20.25" customHeight="1" thickBot="1">
      <c r="A13" s="7"/>
      <c r="B13" s="7"/>
      <c r="C13" s="7"/>
      <c r="E13" s="7"/>
      <c r="F13" s="8"/>
      <c r="G13" s="23" t="s">
        <v>63</v>
      </c>
      <c r="H13" s="23"/>
      <c r="I13" s="23"/>
      <c r="J13" s="23"/>
      <c r="K13" s="23"/>
      <c r="L13" s="23"/>
      <c r="M13" s="23"/>
      <c r="N13" s="23"/>
      <c r="O13" s="23"/>
      <c r="P13" s="7"/>
      <c r="Q13" s="7"/>
      <c r="R13" s="9"/>
    </row>
    <row r="14" spans="1:24" ht="23.1" customHeight="1">
      <c r="A14" s="173"/>
      <c r="B14" s="176" t="s" ph="1">
        <v>40</v>
      </c>
      <c r="C14" s="177"/>
      <c r="D14" s="177"/>
      <c r="E14" s="177"/>
      <c r="F14" s="178"/>
      <c r="G14" s="188" t="s">
        <v>39</v>
      </c>
      <c r="H14" s="196" t="s">
        <v>156</v>
      </c>
      <c r="I14" s="197"/>
      <c r="J14" s="197"/>
      <c r="K14" s="197"/>
      <c r="L14" s="197"/>
      <c r="M14" s="197"/>
      <c r="N14" s="197"/>
      <c r="O14" s="198"/>
      <c r="P14" s="188" t="s">
        <v>172</v>
      </c>
      <c r="Q14" s="185" t="s">
        <v>15</v>
      </c>
      <c r="R14" s="188" t="s">
        <v>1</v>
      </c>
    </row>
    <row r="15" spans="1:24" s="10" customFormat="1" ht="23.1" customHeight="1">
      <c r="A15" s="174"/>
      <c r="B15" s="190" t="s">
        <v>41</v>
      </c>
      <c r="C15" s="191"/>
      <c r="D15" s="191"/>
      <c r="E15" s="191"/>
      <c r="F15" s="192"/>
      <c r="G15" s="220"/>
      <c r="H15" s="199"/>
      <c r="I15" s="200"/>
      <c r="J15" s="200"/>
      <c r="K15" s="200"/>
      <c r="L15" s="200"/>
      <c r="M15" s="200"/>
      <c r="N15" s="200"/>
      <c r="O15" s="201"/>
      <c r="P15" s="220"/>
      <c r="Q15" s="186"/>
      <c r="R15" s="189"/>
      <c r="X15" s="69"/>
    </row>
    <row r="16" spans="1:24" s="10" customFormat="1" ht="23.1" customHeight="1" thickBot="1">
      <c r="A16" s="175"/>
      <c r="B16" s="193" t="s">
        <v>60</v>
      </c>
      <c r="C16" s="194"/>
      <c r="D16" s="194"/>
      <c r="E16" s="194"/>
      <c r="F16" s="195"/>
      <c r="G16" s="221"/>
      <c r="H16" s="202"/>
      <c r="I16" s="203"/>
      <c r="J16" s="203"/>
      <c r="K16" s="203"/>
      <c r="L16" s="203"/>
      <c r="M16" s="203"/>
      <c r="N16" s="203"/>
      <c r="O16" s="204"/>
      <c r="P16" s="221"/>
      <c r="Q16" s="187"/>
      <c r="R16" s="12" t="s">
        <v>42</v>
      </c>
      <c r="X16" s="70"/>
    </row>
    <row r="17" spans="1:33" ht="23.1" customHeight="1">
      <c r="A17" s="151">
        <v>1</v>
      </c>
      <c r="B17" s="154"/>
      <c r="C17" s="155"/>
      <c r="D17" s="155"/>
      <c r="E17" s="155"/>
      <c r="F17" s="156"/>
      <c r="G17" s="47"/>
      <c r="H17" s="81"/>
      <c r="I17" s="75" ph="1"/>
      <c r="J17" s="72" t="s">
        <v>73</v>
      </c>
      <c r="K17" s="75" ph="1"/>
      <c r="L17" s="98" ph="1"/>
      <c r="M17" s="101" t="s">
        <v>74</v>
      </c>
      <c r="N17" s="75" ph="1"/>
      <c r="O17" s="76" ph="1"/>
      <c r="P17" s="157"/>
      <c r="Q17" s="157"/>
      <c r="R17" s="160"/>
      <c r="T17" s="3" ph="1"/>
      <c r="V17" s="67" t="str">
        <f>CONCATENATE(I17,IF(K17="",0,K17),L17,".",IF(N17="",0,N17),O17)</f>
        <v>0.0</v>
      </c>
      <c r="W17" s="3" ph="1"/>
      <c r="X17" s="71">
        <f>DATEDIF(B19,DATE(2024,4,1),"Y")</f>
        <v>124</v>
      </c>
      <c r="Y17" s="3" ph="1"/>
      <c r="Z17" s="3" ph="1"/>
      <c r="AA17" s="3" ph="1"/>
      <c r="AB17" s="3" ph="1"/>
      <c r="AC17" s="3" ph="1"/>
      <c r="AD17" s="3" ph="1"/>
      <c r="AE17" s="3" ph="1"/>
      <c r="AF17" s="3" ph="1"/>
      <c r="AG17" s="3" ph="1"/>
    </row>
    <row r="18" spans="1:33" ht="23.1" customHeight="1">
      <c r="A18" s="152"/>
      <c r="B18" s="162"/>
      <c r="C18" s="163"/>
      <c r="D18" s="163"/>
      <c r="E18" s="163"/>
      <c r="F18" s="164"/>
      <c r="G18" s="49"/>
      <c r="H18" s="82"/>
      <c r="I18" s="77" ph="1"/>
      <c r="J18" s="73" t="s">
        <v>73</v>
      </c>
      <c r="K18" s="77" ph="1"/>
      <c r="L18" s="99" ph="1"/>
      <c r="M18" s="102" t="s">
        <v>74</v>
      </c>
      <c r="N18" s="77" ph="1"/>
      <c r="O18" s="78" ph="1"/>
      <c r="P18" s="158"/>
      <c r="Q18" s="158"/>
      <c r="R18" s="161"/>
      <c r="T18" s="3" ph="1"/>
      <c r="V18" s="67" t="str">
        <f>CONCATENATE(I18,IF(K18="",0,K18),L18,".",IF(N18="",0,N18),O18)</f>
        <v>0.0</v>
      </c>
      <c r="W18" s="3" ph="1"/>
      <c r="X18" s="68" t="str">
        <f>IF(AND(X17&lt;15,X17&gt;5),"TRUE","FALSE")</f>
        <v>FALSE</v>
      </c>
      <c r="Y18" s="3" ph="1"/>
      <c r="Z18" s="3" ph="1"/>
      <c r="AA18" s="3" ph="1"/>
      <c r="AB18" s="3" ph="1"/>
      <c r="AC18" s="3" ph="1"/>
      <c r="AD18" s="3" ph="1"/>
      <c r="AE18" s="3" ph="1"/>
      <c r="AF18" s="3" ph="1"/>
      <c r="AG18" s="3" ph="1"/>
    </row>
    <row r="19" spans="1:33" ht="23.1" customHeight="1" thickBot="1">
      <c r="A19" s="153"/>
      <c r="B19" s="165"/>
      <c r="C19" s="166"/>
      <c r="D19" s="166"/>
      <c r="E19" s="166"/>
      <c r="F19" s="167"/>
      <c r="G19" s="48"/>
      <c r="H19" s="83"/>
      <c r="I19" s="79" ph="1"/>
      <c r="J19" s="74" t="s">
        <v>73</v>
      </c>
      <c r="K19" s="79" ph="1"/>
      <c r="L19" s="100" ph="1"/>
      <c r="M19" s="103" t="s">
        <v>74</v>
      </c>
      <c r="N19" s="79" ph="1"/>
      <c r="O19" s="80" ph="1"/>
      <c r="P19" s="159"/>
      <c r="Q19" s="159"/>
      <c r="R19" s="45"/>
      <c r="T19" s="3" ph="1"/>
      <c r="V19" s="67" t="str">
        <f>CONCATENATE(I19,IF(K19="",0,K19),L19,".",IF(N19="",0,N19),O19)</f>
        <v>0.0</v>
      </c>
      <c r="W19" s="3" ph="1"/>
      <c r="X19" s="68" t="str">
        <f>IF(X18="FALSE","0",VLOOKUP(X17,年齢区分!E1:F9,2,FALSE))</f>
        <v>0</v>
      </c>
      <c r="Y19" s="3" ph="1"/>
      <c r="Z19" s="3" ph="1"/>
      <c r="AA19" s="3" ph="1"/>
      <c r="AB19" s="3" ph="1"/>
      <c r="AC19" s="3" ph="1"/>
      <c r="AD19" s="3" ph="1"/>
      <c r="AE19" s="3" ph="1"/>
      <c r="AF19" s="3" ph="1"/>
      <c r="AG19" s="3" ph="1"/>
    </row>
    <row r="20" spans="1:33" ht="23.1" customHeight="1">
      <c r="A20" s="152">
        <v>2</v>
      </c>
      <c r="B20" s="154"/>
      <c r="C20" s="155"/>
      <c r="D20" s="155"/>
      <c r="E20" s="155"/>
      <c r="F20" s="156"/>
      <c r="G20" s="47"/>
      <c r="H20" s="81"/>
      <c r="I20" s="75" ph="1"/>
      <c r="J20" s="72" t="s">
        <v>73</v>
      </c>
      <c r="K20" s="75" ph="1"/>
      <c r="L20" s="98" ph="1"/>
      <c r="M20" s="101" t="s">
        <v>74</v>
      </c>
      <c r="N20" s="75" ph="1"/>
      <c r="O20" s="76" ph="1"/>
      <c r="P20" s="157"/>
      <c r="Q20" s="157"/>
      <c r="R20" s="160"/>
      <c r="T20" s="3" ph="1"/>
      <c r="V20" s="67" t="str">
        <f t="shared" ref="V20:V46" si="0">CONCATENATE(I20,IF(K20="",0,K20),L20,".",IF(N20="",0,N20),O20)</f>
        <v>0.0</v>
      </c>
      <c r="W20" s="3" ph="1"/>
      <c r="X20" s="71">
        <f>DATEDIF(B22,DATE(2024,4,1),"Y")</f>
        <v>124</v>
      </c>
      <c r="Y20" s="3" ph="1"/>
      <c r="Z20" s="3" ph="1"/>
      <c r="AA20" s="3" ph="1"/>
      <c r="AB20" s="3" ph="1"/>
      <c r="AC20" s="3" ph="1"/>
      <c r="AD20" s="3" ph="1"/>
      <c r="AE20" s="3" ph="1"/>
      <c r="AF20" s="3" ph="1"/>
      <c r="AG20" s="3" ph="1"/>
    </row>
    <row r="21" spans="1:33" ht="23.1" customHeight="1">
      <c r="A21" s="152"/>
      <c r="B21" s="162"/>
      <c r="C21" s="163"/>
      <c r="D21" s="163"/>
      <c r="E21" s="163"/>
      <c r="F21" s="164"/>
      <c r="G21" s="49"/>
      <c r="H21" s="82"/>
      <c r="I21" s="77" ph="1"/>
      <c r="J21" s="73" t="s">
        <v>73</v>
      </c>
      <c r="K21" s="77" ph="1"/>
      <c r="L21" s="99" ph="1"/>
      <c r="M21" s="102" t="s">
        <v>74</v>
      </c>
      <c r="N21" s="77" ph="1"/>
      <c r="O21" s="78" ph="1"/>
      <c r="P21" s="158"/>
      <c r="Q21" s="158"/>
      <c r="R21" s="161"/>
      <c r="T21" s="3" ph="1"/>
      <c r="V21" s="67" t="str">
        <f t="shared" si="0"/>
        <v>0.0</v>
      </c>
      <c r="W21" s="3" ph="1"/>
      <c r="X21" s="68" t="str">
        <f>IF(AND(X20&lt;15,X20&gt;5),"TRUE","FALSE")</f>
        <v>FALSE</v>
      </c>
      <c r="Y21" s="3" ph="1"/>
      <c r="Z21" s="3" ph="1"/>
      <c r="AA21" s="3" ph="1"/>
      <c r="AB21" s="3" ph="1"/>
      <c r="AC21" s="3" ph="1"/>
      <c r="AD21" s="3" ph="1"/>
      <c r="AE21" s="3" ph="1"/>
      <c r="AF21" s="3" ph="1"/>
      <c r="AG21" s="3" ph="1"/>
    </row>
    <row r="22" spans="1:33" ht="23.1" customHeight="1" thickBot="1">
      <c r="A22" s="152"/>
      <c r="B22" s="165"/>
      <c r="C22" s="166"/>
      <c r="D22" s="166"/>
      <c r="E22" s="166"/>
      <c r="F22" s="167"/>
      <c r="G22" s="48"/>
      <c r="H22" s="83"/>
      <c r="I22" s="79" ph="1"/>
      <c r="J22" s="74" t="s">
        <v>73</v>
      </c>
      <c r="K22" s="79" ph="1"/>
      <c r="L22" s="100" ph="1"/>
      <c r="M22" s="103" t="s">
        <v>74</v>
      </c>
      <c r="N22" s="79" ph="1"/>
      <c r="O22" s="80" ph="1"/>
      <c r="P22" s="169"/>
      <c r="Q22" s="159"/>
      <c r="R22" s="46"/>
      <c r="T22" s="3" ph="1"/>
      <c r="V22" s="67" t="str">
        <f t="shared" si="0"/>
        <v>0.0</v>
      </c>
      <c r="W22" s="3" ph="1"/>
      <c r="X22" s="68" t="str">
        <f>IF(X21="FALSE","0",VLOOKUP(X20,年齢区分!E1:F9,2,FALSE))</f>
        <v>0</v>
      </c>
      <c r="Y22" s="3" ph="1"/>
      <c r="Z22" s="3" ph="1"/>
      <c r="AA22" s="3" ph="1"/>
      <c r="AB22" s="3" ph="1"/>
      <c r="AC22" s="3" ph="1"/>
      <c r="AD22" s="3" ph="1"/>
      <c r="AE22" s="3" ph="1"/>
      <c r="AF22" s="3" ph="1"/>
      <c r="AG22" s="3" ph="1"/>
    </row>
    <row r="23" spans="1:33" ht="23.1" customHeight="1">
      <c r="A23" s="151">
        <v>3</v>
      </c>
      <c r="B23" s="154"/>
      <c r="C23" s="155"/>
      <c r="D23" s="155"/>
      <c r="E23" s="155"/>
      <c r="F23" s="156"/>
      <c r="G23" s="47"/>
      <c r="H23" s="81"/>
      <c r="I23" s="75" ph="1"/>
      <c r="J23" s="72" t="s">
        <v>73</v>
      </c>
      <c r="K23" s="75" ph="1"/>
      <c r="L23" s="98" ph="1"/>
      <c r="M23" s="101" t="s">
        <v>74</v>
      </c>
      <c r="N23" s="75" ph="1"/>
      <c r="O23" s="76" ph="1"/>
      <c r="P23" s="157"/>
      <c r="Q23" s="157"/>
      <c r="R23" s="160"/>
      <c r="T23" s="3" ph="1"/>
      <c r="V23" s="67" t="str">
        <f t="shared" si="0"/>
        <v>0.0</v>
      </c>
      <c r="W23" s="3" ph="1"/>
      <c r="X23" s="71">
        <f>DATEDIF(B25,DATE(2024,4,1),"Y")</f>
        <v>124</v>
      </c>
      <c r="Y23" s="3" ph="1"/>
      <c r="Z23" s="3" ph="1"/>
      <c r="AA23" s="3" ph="1"/>
      <c r="AB23" s="3" ph="1"/>
      <c r="AC23" s="3" ph="1"/>
      <c r="AD23" s="3" ph="1"/>
      <c r="AE23" s="3" ph="1"/>
      <c r="AF23" s="3" ph="1"/>
      <c r="AG23" s="3" ph="1"/>
    </row>
    <row r="24" spans="1:33" ht="23.1" customHeight="1">
      <c r="A24" s="152"/>
      <c r="B24" s="162"/>
      <c r="C24" s="163"/>
      <c r="D24" s="163"/>
      <c r="E24" s="163"/>
      <c r="F24" s="164"/>
      <c r="G24" s="49"/>
      <c r="H24" s="82"/>
      <c r="I24" s="77" ph="1"/>
      <c r="J24" s="73" t="s">
        <v>73</v>
      </c>
      <c r="K24" s="77" ph="1"/>
      <c r="L24" s="99" ph="1"/>
      <c r="M24" s="102" t="s">
        <v>74</v>
      </c>
      <c r="N24" s="77" ph="1"/>
      <c r="O24" s="78" ph="1"/>
      <c r="P24" s="158"/>
      <c r="Q24" s="158"/>
      <c r="R24" s="161"/>
      <c r="T24" s="3" ph="1"/>
      <c r="V24" s="67" t="str">
        <f t="shared" si="0"/>
        <v>0.0</v>
      </c>
      <c r="W24" s="3" ph="1"/>
      <c r="X24" s="68" t="str">
        <f>IF(AND(X23&lt;15,X23&gt;5),"TRUE","FALSE")</f>
        <v>FALSE</v>
      </c>
      <c r="Y24" s="3" ph="1"/>
      <c r="Z24" s="3" ph="1"/>
      <c r="AA24" s="3" ph="1"/>
      <c r="AB24" s="3" ph="1"/>
      <c r="AC24" s="3" ph="1"/>
      <c r="AD24" s="3" ph="1"/>
      <c r="AE24" s="3" ph="1"/>
      <c r="AF24" s="3" ph="1"/>
      <c r="AG24" s="3" ph="1"/>
    </row>
    <row r="25" spans="1:33" ht="23.1" customHeight="1" thickBot="1">
      <c r="A25" s="153"/>
      <c r="B25" s="165"/>
      <c r="C25" s="166"/>
      <c r="D25" s="166"/>
      <c r="E25" s="166"/>
      <c r="F25" s="167"/>
      <c r="G25" s="48"/>
      <c r="H25" s="83"/>
      <c r="I25" s="79" ph="1"/>
      <c r="J25" s="74" t="s">
        <v>73</v>
      </c>
      <c r="K25" s="79" ph="1"/>
      <c r="L25" s="100" ph="1"/>
      <c r="M25" s="103" t="s">
        <v>74</v>
      </c>
      <c r="N25" s="79" ph="1"/>
      <c r="O25" s="80" ph="1"/>
      <c r="P25" s="159"/>
      <c r="Q25" s="159"/>
      <c r="R25" s="45"/>
      <c r="T25" s="3" ph="1"/>
      <c r="V25" s="67" t="str">
        <f t="shared" si="0"/>
        <v>0.0</v>
      </c>
      <c r="W25" s="3" ph="1"/>
      <c r="X25" s="68" t="str">
        <f>IF(X24="FALSE","0",VLOOKUP(X23,年齢区分!E1:F9,2,FALSE))</f>
        <v>0</v>
      </c>
      <c r="Y25" s="3" ph="1"/>
      <c r="Z25" s="3" ph="1"/>
      <c r="AA25" s="3" ph="1"/>
      <c r="AB25" s="3" ph="1"/>
      <c r="AC25" s="3" ph="1"/>
      <c r="AD25" s="3" ph="1"/>
      <c r="AE25" s="3" ph="1"/>
      <c r="AF25" s="3" ph="1"/>
      <c r="AG25" s="3" ph="1"/>
    </row>
    <row r="26" spans="1:33" ht="23.1" customHeight="1">
      <c r="A26" s="152">
        <v>4</v>
      </c>
      <c r="B26" s="154"/>
      <c r="C26" s="155"/>
      <c r="D26" s="155"/>
      <c r="E26" s="155"/>
      <c r="F26" s="156"/>
      <c r="G26" s="47"/>
      <c r="H26" s="81"/>
      <c r="I26" s="75" ph="1"/>
      <c r="J26" s="72" t="s">
        <v>73</v>
      </c>
      <c r="K26" s="75" ph="1"/>
      <c r="L26" s="98" ph="1"/>
      <c r="M26" s="101" t="s">
        <v>74</v>
      </c>
      <c r="N26" s="75" ph="1"/>
      <c r="O26" s="76" ph="1"/>
      <c r="P26" s="168"/>
      <c r="Q26" s="157"/>
      <c r="R26" s="170"/>
      <c r="T26" s="3" ph="1"/>
      <c r="V26" s="67" t="str">
        <f t="shared" si="0"/>
        <v>0.0</v>
      </c>
      <c r="W26" s="3" ph="1"/>
      <c r="X26" s="71">
        <f>DATEDIF(B28,DATE(2024,4,1),"Y")</f>
        <v>124</v>
      </c>
      <c r="Y26" s="3" ph="1"/>
      <c r="Z26" s="3" ph="1"/>
      <c r="AA26" s="3" ph="1"/>
      <c r="AB26" s="3" ph="1"/>
      <c r="AC26" s="3" ph="1"/>
      <c r="AD26" s="3" ph="1"/>
      <c r="AE26" s="3" ph="1"/>
      <c r="AF26" s="3" ph="1"/>
      <c r="AG26" s="3" ph="1"/>
    </row>
    <row r="27" spans="1:33" ht="23.1" customHeight="1">
      <c r="A27" s="152"/>
      <c r="B27" s="162"/>
      <c r="C27" s="163"/>
      <c r="D27" s="163"/>
      <c r="E27" s="163"/>
      <c r="F27" s="164"/>
      <c r="G27" s="49"/>
      <c r="H27" s="82"/>
      <c r="I27" s="77" ph="1"/>
      <c r="J27" s="73" t="s">
        <v>73</v>
      </c>
      <c r="K27" s="77" ph="1"/>
      <c r="L27" s="99" ph="1"/>
      <c r="M27" s="102" t="s">
        <v>74</v>
      </c>
      <c r="N27" s="77" ph="1"/>
      <c r="O27" s="78" ph="1"/>
      <c r="P27" s="158"/>
      <c r="Q27" s="158"/>
      <c r="R27" s="161"/>
      <c r="T27" s="3" ph="1"/>
      <c r="V27" s="67" t="str">
        <f t="shared" si="0"/>
        <v>0.0</v>
      </c>
      <c r="W27" s="3" ph="1"/>
      <c r="X27" s="68" t="str">
        <f>IF(AND(X26&lt;15,X26&gt;5),"TRUE","FALSE")</f>
        <v>FALSE</v>
      </c>
      <c r="Y27" s="3" ph="1"/>
      <c r="Z27" s="3" ph="1"/>
      <c r="AA27" s="3" ph="1"/>
      <c r="AB27" s="3" ph="1"/>
      <c r="AC27" s="3" ph="1"/>
      <c r="AD27" s="3" ph="1"/>
      <c r="AE27" s="3" ph="1"/>
      <c r="AF27" s="3" ph="1"/>
      <c r="AG27" s="3" ph="1"/>
    </row>
    <row r="28" spans="1:33" ht="23.1" customHeight="1" thickBot="1">
      <c r="A28" s="171"/>
      <c r="B28" s="165"/>
      <c r="C28" s="166"/>
      <c r="D28" s="166"/>
      <c r="E28" s="166"/>
      <c r="F28" s="167"/>
      <c r="G28" s="48"/>
      <c r="H28" s="83"/>
      <c r="I28" s="79" ph="1"/>
      <c r="J28" s="74" t="s">
        <v>73</v>
      </c>
      <c r="K28" s="79" ph="1"/>
      <c r="L28" s="100" ph="1"/>
      <c r="M28" s="103" t="s">
        <v>74</v>
      </c>
      <c r="N28" s="79" ph="1"/>
      <c r="O28" s="80" ph="1"/>
      <c r="P28" s="159"/>
      <c r="Q28" s="159"/>
      <c r="R28" s="45"/>
      <c r="T28" s="3" ph="1"/>
      <c r="V28" s="67" t="str">
        <f t="shared" si="0"/>
        <v>0.0</v>
      </c>
      <c r="W28" s="3" ph="1"/>
      <c r="X28" s="68" t="str">
        <f>IF(X27="FALSE","0",VLOOKUP(X26,年齢区分!E1:F9,2,FALSE))</f>
        <v>0</v>
      </c>
      <c r="Y28" s="3" ph="1"/>
      <c r="Z28" s="3" ph="1"/>
      <c r="AA28" s="3" ph="1"/>
      <c r="AB28" s="3" ph="1"/>
      <c r="AC28" s="3" ph="1"/>
      <c r="AD28" s="3" ph="1"/>
      <c r="AE28" s="3" ph="1"/>
      <c r="AF28" s="3" ph="1"/>
      <c r="AG28" s="3" ph="1"/>
    </row>
    <row r="29" spans="1:33" ht="23.1" customHeight="1">
      <c r="A29" s="152">
        <v>5</v>
      </c>
      <c r="B29" s="154"/>
      <c r="C29" s="155"/>
      <c r="D29" s="155"/>
      <c r="E29" s="155"/>
      <c r="F29" s="156"/>
      <c r="G29" s="47"/>
      <c r="H29" s="81"/>
      <c r="I29" s="75" ph="1"/>
      <c r="J29" s="72" t="s">
        <v>73</v>
      </c>
      <c r="K29" s="75" ph="1"/>
      <c r="L29" s="98" ph="1"/>
      <c r="M29" s="101" t="s">
        <v>74</v>
      </c>
      <c r="N29" s="75" ph="1"/>
      <c r="O29" s="76" ph="1"/>
      <c r="P29" s="168"/>
      <c r="Q29" s="157"/>
      <c r="R29" s="170"/>
      <c r="T29" s="3" ph="1"/>
      <c r="V29" s="67" t="str">
        <f t="shared" si="0"/>
        <v>0.0</v>
      </c>
      <c r="W29" s="3" ph="1"/>
      <c r="X29" s="71">
        <f>DATEDIF(B31,DATE(2024,4,1),"Y")</f>
        <v>124</v>
      </c>
      <c r="Y29" s="3" ph="1"/>
      <c r="Z29" s="3" ph="1"/>
      <c r="AA29" s="3" ph="1"/>
      <c r="AB29" s="3" ph="1"/>
      <c r="AC29" s="3" ph="1"/>
      <c r="AD29" s="3" ph="1"/>
      <c r="AE29" s="3" ph="1"/>
      <c r="AF29" s="3" ph="1"/>
      <c r="AG29" s="3" ph="1"/>
    </row>
    <row r="30" spans="1:33" ht="23.1" customHeight="1">
      <c r="A30" s="152"/>
      <c r="B30" s="162"/>
      <c r="C30" s="163"/>
      <c r="D30" s="163"/>
      <c r="E30" s="163"/>
      <c r="F30" s="164"/>
      <c r="G30" s="49"/>
      <c r="H30" s="82"/>
      <c r="I30" s="77" ph="1"/>
      <c r="J30" s="73" t="s">
        <v>73</v>
      </c>
      <c r="K30" s="77" ph="1"/>
      <c r="L30" s="99" ph="1"/>
      <c r="M30" s="102" t="s">
        <v>74</v>
      </c>
      <c r="N30" s="77" ph="1"/>
      <c r="O30" s="78" ph="1"/>
      <c r="P30" s="158"/>
      <c r="Q30" s="158"/>
      <c r="R30" s="161"/>
      <c r="T30" s="3" ph="1"/>
      <c r="V30" s="67" t="str">
        <f t="shared" si="0"/>
        <v>0.0</v>
      </c>
      <c r="W30" s="3" ph="1"/>
      <c r="X30" s="68" t="str">
        <f>IF(AND(X29&lt;15,X29&gt;5),"TRUE","FALSE")</f>
        <v>FALSE</v>
      </c>
      <c r="Y30" s="3" ph="1"/>
      <c r="Z30" s="3" ph="1"/>
      <c r="AA30" s="3" ph="1"/>
      <c r="AB30" s="3" ph="1"/>
      <c r="AC30" s="3" ph="1"/>
      <c r="AD30" s="3" ph="1"/>
      <c r="AE30" s="3" ph="1"/>
      <c r="AF30" s="3" ph="1"/>
      <c r="AG30" s="3" ph="1"/>
    </row>
    <row r="31" spans="1:33" ht="23.1" customHeight="1" thickBot="1">
      <c r="A31" s="152"/>
      <c r="B31" s="165"/>
      <c r="C31" s="166"/>
      <c r="D31" s="166"/>
      <c r="E31" s="166"/>
      <c r="F31" s="167"/>
      <c r="G31" s="48"/>
      <c r="H31" s="83"/>
      <c r="I31" s="79" ph="1"/>
      <c r="J31" s="74" t="s">
        <v>73</v>
      </c>
      <c r="K31" s="79" ph="1"/>
      <c r="L31" s="100" ph="1"/>
      <c r="M31" s="103" t="s">
        <v>74</v>
      </c>
      <c r="N31" s="79" ph="1"/>
      <c r="O31" s="80" ph="1"/>
      <c r="P31" s="169"/>
      <c r="Q31" s="159"/>
      <c r="R31" s="46"/>
      <c r="T31" s="3" ph="1"/>
      <c r="V31" s="67" t="str">
        <f t="shared" si="0"/>
        <v>0.0</v>
      </c>
      <c r="W31" s="3" ph="1"/>
      <c r="X31" s="68" t="str">
        <f>IF(X30="FALSE","0",VLOOKUP(X29,年齢区分!E1:F9,2,FALSE))</f>
        <v>0</v>
      </c>
      <c r="Y31" s="3" ph="1"/>
      <c r="Z31" s="3" ph="1"/>
      <c r="AA31" s="3" ph="1"/>
      <c r="AB31" s="3" ph="1"/>
      <c r="AC31" s="3" ph="1"/>
      <c r="AD31" s="3" ph="1"/>
      <c r="AE31" s="3" ph="1"/>
      <c r="AF31" s="3" ph="1"/>
      <c r="AG31" s="3" ph="1"/>
    </row>
    <row r="32" spans="1:33" ht="23.1" customHeight="1">
      <c r="A32" s="151">
        <v>6</v>
      </c>
      <c r="B32" s="154"/>
      <c r="C32" s="155"/>
      <c r="D32" s="155"/>
      <c r="E32" s="155"/>
      <c r="F32" s="156"/>
      <c r="G32" s="47"/>
      <c r="H32" s="81"/>
      <c r="I32" s="75" ph="1"/>
      <c r="J32" s="72" t="s">
        <v>73</v>
      </c>
      <c r="K32" s="75" ph="1"/>
      <c r="L32" s="98" ph="1"/>
      <c r="M32" s="101" t="s">
        <v>74</v>
      </c>
      <c r="N32" s="75" ph="1"/>
      <c r="O32" s="76" ph="1"/>
      <c r="P32" s="157"/>
      <c r="Q32" s="157"/>
      <c r="R32" s="160"/>
      <c r="T32" s="3" ph="1"/>
      <c r="V32" s="67" t="str">
        <f t="shared" si="0"/>
        <v>0.0</v>
      </c>
      <c r="W32" s="3" ph="1"/>
      <c r="X32" s="71">
        <f>DATEDIF(B34,DATE(2024,4,1),"Y")</f>
        <v>124</v>
      </c>
      <c r="Y32" s="3" ph="1"/>
      <c r="Z32" s="3" ph="1"/>
      <c r="AA32" s="3" ph="1"/>
      <c r="AB32" s="3" ph="1"/>
      <c r="AC32" s="3" ph="1"/>
      <c r="AD32" s="3" ph="1"/>
      <c r="AE32" s="3" ph="1"/>
      <c r="AF32" s="3" ph="1"/>
      <c r="AG32" s="3" ph="1"/>
    </row>
    <row r="33" spans="1:33" ht="23.1" customHeight="1">
      <c r="A33" s="152"/>
      <c r="B33" s="162"/>
      <c r="C33" s="163"/>
      <c r="D33" s="163"/>
      <c r="E33" s="163"/>
      <c r="F33" s="164"/>
      <c r="G33" s="49"/>
      <c r="H33" s="82"/>
      <c r="I33" s="77" ph="1"/>
      <c r="J33" s="73" t="s">
        <v>73</v>
      </c>
      <c r="K33" s="77" ph="1"/>
      <c r="L33" s="99" ph="1"/>
      <c r="M33" s="102" t="s">
        <v>74</v>
      </c>
      <c r="N33" s="77" ph="1"/>
      <c r="O33" s="78" ph="1"/>
      <c r="P33" s="158"/>
      <c r="Q33" s="158"/>
      <c r="R33" s="161"/>
      <c r="T33" s="3" ph="1"/>
      <c r="V33" s="67" t="str">
        <f t="shared" si="0"/>
        <v>0.0</v>
      </c>
      <c r="W33" s="3" ph="1"/>
      <c r="X33" s="68" t="str">
        <f>IF(AND(X32&lt;15,X32&gt;5),"TRUE","FALSE")</f>
        <v>FALSE</v>
      </c>
      <c r="Y33" s="3" ph="1"/>
      <c r="Z33" s="3" ph="1"/>
      <c r="AA33" s="3" ph="1"/>
      <c r="AB33" s="3" ph="1"/>
      <c r="AC33" s="3" ph="1"/>
      <c r="AD33" s="3" ph="1"/>
      <c r="AE33" s="3" ph="1"/>
      <c r="AF33" s="3" ph="1"/>
      <c r="AG33" s="3" ph="1"/>
    </row>
    <row r="34" spans="1:33" ht="23.1" customHeight="1" thickBot="1">
      <c r="A34" s="153"/>
      <c r="B34" s="165"/>
      <c r="C34" s="166"/>
      <c r="D34" s="166"/>
      <c r="E34" s="166"/>
      <c r="F34" s="167"/>
      <c r="G34" s="48"/>
      <c r="H34" s="83"/>
      <c r="I34" s="79" ph="1"/>
      <c r="J34" s="74" t="s">
        <v>73</v>
      </c>
      <c r="K34" s="79" ph="1"/>
      <c r="L34" s="100" ph="1"/>
      <c r="M34" s="103" t="s">
        <v>74</v>
      </c>
      <c r="N34" s="79" ph="1"/>
      <c r="O34" s="80" ph="1"/>
      <c r="P34" s="159"/>
      <c r="Q34" s="159"/>
      <c r="R34" s="45"/>
      <c r="T34" s="3" ph="1"/>
      <c r="V34" s="67" t="str">
        <f t="shared" si="0"/>
        <v>0.0</v>
      </c>
      <c r="W34" s="3" ph="1"/>
      <c r="X34" s="68" t="str">
        <f>IF(X33="FALSE","0",VLOOKUP(X32,年齢区分!E1:F9,2,FALSE))</f>
        <v>0</v>
      </c>
      <c r="Y34" s="3" ph="1"/>
      <c r="Z34" s="3" ph="1"/>
      <c r="AA34" s="3" ph="1"/>
      <c r="AB34" s="3" ph="1"/>
      <c r="AC34" s="3" ph="1"/>
      <c r="AD34" s="3" ph="1"/>
      <c r="AE34" s="3" ph="1"/>
      <c r="AF34" s="3" ph="1"/>
      <c r="AG34" s="3" ph="1"/>
    </row>
    <row r="35" spans="1:33" ht="23.1" customHeight="1">
      <c r="A35" s="152">
        <v>7</v>
      </c>
      <c r="B35" s="154"/>
      <c r="C35" s="155"/>
      <c r="D35" s="155"/>
      <c r="E35" s="155"/>
      <c r="F35" s="156"/>
      <c r="G35" s="47"/>
      <c r="H35" s="81"/>
      <c r="I35" s="75" ph="1"/>
      <c r="J35" s="72" t="s">
        <v>73</v>
      </c>
      <c r="K35" s="75" ph="1"/>
      <c r="L35" s="98" ph="1"/>
      <c r="M35" s="101" t="s">
        <v>74</v>
      </c>
      <c r="N35" s="75" ph="1"/>
      <c r="O35" s="76" ph="1"/>
      <c r="P35" s="168"/>
      <c r="Q35" s="157"/>
      <c r="R35" s="170"/>
      <c r="T35" s="3" ph="1"/>
      <c r="V35" s="67" t="str">
        <f t="shared" si="0"/>
        <v>0.0</v>
      </c>
      <c r="W35" s="3" ph="1"/>
      <c r="X35" s="71">
        <f>DATEDIF(B37,DATE(2024,4,1),"Y")</f>
        <v>124</v>
      </c>
      <c r="Y35" s="3" ph="1"/>
      <c r="Z35" s="3" ph="1"/>
      <c r="AA35" s="3" ph="1"/>
      <c r="AB35" s="3" ph="1"/>
      <c r="AC35" s="3" ph="1"/>
      <c r="AD35" s="3" ph="1"/>
      <c r="AE35" s="3" ph="1"/>
      <c r="AF35" s="3" ph="1"/>
      <c r="AG35" s="3" ph="1"/>
    </row>
    <row r="36" spans="1:33" ht="23.1" customHeight="1">
      <c r="A36" s="152"/>
      <c r="B36" s="162"/>
      <c r="C36" s="163"/>
      <c r="D36" s="163"/>
      <c r="E36" s="163"/>
      <c r="F36" s="164"/>
      <c r="G36" s="49"/>
      <c r="H36" s="82"/>
      <c r="I36" s="77" ph="1"/>
      <c r="J36" s="73" t="s">
        <v>73</v>
      </c>
      <c r="K36" s="77" ph="1"/>
      <c r="L36" s="99" ph="1"/>
      <c r="M36" s="102" t="s">
        <v>74</v>
      </c>
      <c r="N36" s="77" ph="1"/>
      <c r="O36" s="78" ph="1"/>
      <c r="P36" s="158"/>
      <c r="Q36" s="158"/>
      <c r="R36" s="161"/>
      <c r="T36" s="3" ph="1"/>
      <c r="V36" s="67" t="str">
        <f t="shared" si="0"/>
        <v>0.0</v>
      </c>
      <c r="W36" s="3" ph="1"/>
      <c r="X36" s="68" t="str">
        <f>IF(AND(X35&lt;15,X35&gt;5),"TRUE","FALSE")</f>
        <v>FALSE</v>
      </c>
      <c r="Y36" s="3" ph="1"/>
      <c r="Z36" s="3" ph="1"/>
      <c r="AA36" s="3" ph="1"/>
      <c r="AB36" s="3" ph="1"/>
      <c r="AC36" s="3" ph="1"/>
      <c r="AD36" s="3" ph="1"/>
      <c r="AE36" s="3" ph="1"/>
      <c r="AF36" s="3" ph="1"/>
      <c r="AG36" s="3" ph="1"/>
    </row>
    <row r="37" spans="1:33" ht="23.1" customHeight="1" thickBot="1">
      <c r="A37" s="152"/>
      <c r="B37" s="165"/>
      <c r="C37" s="166"/>
      <c r="D37" s="166"/>
      <c r="E37" s="166"/>
      <c r="F37" s="167"/>
      <c r="G37" s="48"/>
      <c r="H37" s="83"/>
      <c r="I37" s="79" ph="1"/>
      <c r="J37" s="74" t="s">
        <v>73</v>
      </c>
      <c r="K37" s="79" ph="1"/>
      <c r="L37" s="100" ph="1"/>
      <c r="M37" s="103" t="s">
        <v>74</v>
      </c>
      <c r="N37" s="79" ph="1"/>
      <c r="O37" s="80" ph="1"/>
      <c r="P37" s="169"/>
      <c r="Q37" s="159"/>
      <c r="R37" s="46"/>
      <c r="T37" s="3" ph="1"/>
      <c r="V37" s="67" t="str">
        <f t="shared" si="0"/>
        <v>0.0</v>
      </c>
      <c r="W37" s="3" ph="1"/>
      <c r="X37" s="68" t="str">
        <f>IF(X36="FALSE","0",VLOOKUP(X35,年齢区分!E1:F9,2,FALSE))</f>
        <v>0</v>
      </c>
      <c r="Y37" s="3" ph="1"/>
      <c r="Z37" s="3" ph="1"/>
      <c r="AA37" s="3" ph="1"/>
      <c r="AB37" s="3" ph="1"/>
      <c r="AC37" s="3" ph="1"/>
      <c r="AD37" s="3" ph="1"/>
      <c r="AE37" s="3" ph="1"/>
      <c r="AF37" s="3" ph="1"/>
      <c r="AG37" s="3" ph="1"/>
    </row>
    <row r="38" spans="1:33" ht="23.1" customHeight="1">
      <c r="A38" s="151">
        <v>8</v>
      </c>
      <c r="B38" s="154"/>
      <c r="C38" s="155"/>
      <c r="D38" s="155"/>
      <c r="E38" s="155"/>
      <c r="F38" s="156"/>
      <c r="G38" s="47"/>
      <c r="H38" s="81"/>
      <c r="I38" s="75" ph="1"/>
      <c r="J38" s="72" t="s">
        <v>73</v>
      </c>
      <c r="K38" s="75" ph="1"/>
      <c r="L38" s="98" ph="1"/>
      <c r="M38" s="101" t="s">
        <v>74</v>
      </c>
      <c r="N38" s="75" ph="1"/>
      <c r="O38" s="76" ph="1"/>
      <c r="P38" s="157"/>
      <c r="Q38" s="157"/>
      <c r="R38" s="160"/>
      <c r="T38" s="3" ph="1"/>
      <c r="V38" s="67" t="str">
        <f t="shared" si="0"/>
        <v>0.0</v>
      </c>
      <c r="W38" s="3" ph="1"/>
      <c r="X38" s="71">
        <f>DATEDIF(B40,DATE(2024,4,1),"Y")</f>
        <v>124</v>
      </c>
      <c r="Y38" s="3" ph="1"/>
      <c r="Z38" s="3" ph="1"/>
      <c r="AA38" s="3" ph="1"/>
      <c r="AB38" s="3" ph="1"/>
      <c r="AC38" s="3" ph="1"/>
      <c r="AD38" s="3" ph="1"/>
      <c r="AE38" s="3" ph="1"/>
      <c r="AF38" s="3" ph="1"/>
      <c r="AG38" s="3" ph="1"/>
    </row>
    <row r="39" spans="1:33" ht="23.1" customHeight="1">
      <c r="A39" s="152"/>
      <c r="B39" s="162"/>
      <c r="C39" s="163"/>
      <c r="D39" s="163"/>
      <c r="E39" s="163"/>
      <c r="F39" s="164"/>
      <c r="G39" s="49"/>
      <c r="H39" s="82"/>
      <c r="I39" s="77" ph="1"/>
      <c r="J39" s="73" t="s">
        <v>73</v>
      </c>
      <c r="K39" s="77" ph="1"/>
      <c r="L39" s="99" ph="1"/>
      <c r="M39" s="102" t="s">
        <v>74</v>
      </c>
      <c r="N39" s="77" ph="1"/>
      <c r="O39" s="78" ph="1"/>
      <c r="P39" s="158"/>
      <c r="Q39" s="158"/>
      <c r="R39" s="161"/>
      <c r="T39" s="3" ph="1"/>
      <c r="V39" s="67" t="str">
        <f t="shared" si="0"/>
        <v>0.0</v>
      </c>
      <c r="W39" s="3" ph="1"/>
      <c r="X39" s="68" t="str">
        <f>IF(AND(X38&lt;15,X38&gt;5),"TRUE","FALSE")</f>
        <v>FALSE</v>
      </c>
      <c r="Y39" s="3" ph="1"/>
      <c r="Z39" s="3" ph="1"/>
      <c r="AA39" s="3" ph="1"/>
      <c r="AB39" s="3" ph="1"/>
      <c r="AC39" s="3" ph="1"/>
      <c r="AD39" s="3" ph="1"/>
      <c r="AE39" s="3" ph="1"/>
      <c r="AF39" s="3" ph="1"/>
      <c r="AG39" s="3" ph="1"/>
    </row>
    <row r="40" spans="1:33" ht="23.1" customHeight="1" thickBot="1">
      <c r="A40" s="153"/>
      <c r="B40" s="165"/>
      <c r="C40" s="166"/>
      <c r="D40" s="166"/>
      <c r="E40" s="166"/>
      <c r="F40" s="167"/>
      <c r="G40" s="48"/>
      <c r="H40" s="83"/>
      <c r="I40" s="79" ph="1"/>
      <c r="J40" s="74" t="s">
        <v>73</v>
      </c>
      <c r="K40" s="79" ph="1"/>
      <c r="L40" s="100" ph="1"/>
      <c r="M40" s="103" t="s">
        <v>74</v>
      </c>
      <c r="N40" s="79" ph="1"/>
      <c r="O40" s="80" ph="1"/>
      <c r="P40" s="159"/>
      <c r="Q40" s="159"/>
      <c r="R40" s="45"/>
      <c r="T40" s="3" ph="1"/>
      <c r="V40" s="67" t="str">
        <f t="shared" si="0"/>
        <v>0.0</v>
      </c>
      <c r="W40" s="3" ph="1"/>
      <c r="X40" s="68" t="str">
        <f>IF(X39="FALSE","0",VLOOKUP(X38,年齢区分!E1:F9,2,FALSE))</f>
        <v>0</v>
      </c>
      <c r="Y40" s="3" ph="1"/>
      <c r="Z40" s="3" ph="1"/>
      <c r="AA40" s="3" ph="1"/>
      <c r="AB40" s="3" ph="1"/>
      <c r="AC40" s="3" ph="1"/>
      <c r="AD40" s="3" ph="1"/>
      <c r="AE40" s="3" ph="1"/>
      <c r="AF40" s="3" ph="1"/>
      <c r="AG40" s="3" ph="1"/>
    </row>
    <row r="41" spans="1:33" ht="23.1" customHeight="1">
      <c r="A41" s="152">
        <v>9</v>
      </c>
      <c r="B41" s="154"/>
      <c r="C41" s="155"/>
      <c r="D41" s="155"/>
      <c r="E41" s="155"/>
      <c r="F41" s="156"/>
      <c r="G41" s="47"/>
      <c r="H41" s="81"/>
      <c r="I41" s="75" ph="1"/>
      <c r="J41" s="72" t="s">
        <v>73</v>
      </c>
      <c r="K41" s="75" ph="1"/>
      <c r="L41" s="98" ph="1"/>
      <c r="M41" s="101" t="s">
        <v>74</v>
      </c>
      <c r="N41" s="75" ph="1"/>
      <c r="O41" s="76" ph="1"/>
      <c r="P41" s="168"/>
      <c r="Q41" s="157"/>
      <c r="R41" s="170"/>
      <c r="T41" s="3" ph="1"/>
      <c r="V41" s="67" t="str">
        <f t="shared" si="0"/>
        <v>0.0</v>
      </c>
      <c r="W41" s="3" ph="1"/>
      <c r="X41" s="71">
        <f>DATEDIF(B43,DATE(2024,4,1),"Y")</f>
        <v>124</v>
      </c>
      <c r="Y41" s="3" ph="1"/>
      <c r="Z41" s="3" ph="1"/>
      <c r="AA41" s="3" ph="1"/>
      <c r="AB41" s="3" ph="1"/>
      <c r="AC41" s="3" ph="1"/>
      <c r="AD41" s="3" ph="1"/>
      <c r="AE41" s="3" ph="1"/>
      <c r="AF41" s="3" ph="1"/>
      <c r="AG41" s="3" ph="1"/>
    </row>
    <row r="42" spans="1:33" ht="23.1" customHeight="1">
      <c r="A42" s="152"/>
      <c r="B42" s="162"/>
      <c r="C42" s="163"/>
      <c r="D42" s="163"/>
      <c r="E42" s="163"/>
      <c r="F42" s="164"/>
      <c r="G42" s="49"/>
      <c r="H42" s="82"/>
      <c r="I42" s="77" ph="1"/>
      <c r="J42" s="73" t="s">
        <v>73</v>
      </c>
      <c r="K42" s="77" ph="1"/>
      <c r="L42" s="99" ph="1"/>
      <c r="M42" s="102" t="s">
        <v>74</v>
      </c>
      <c r="N42" s="77" ph="1"/>
      <c r="O42" s="78" ph="1"/>
      <c r="P42" s="158"/>
      <c r="Q42" s="158"/>
      <c r="R42" s="161"/>
      <c r="T42" s="3" ph="1"/>
      <c r="V42" s="67" t="str">
        <f t="shared" si="0"/>
        <v>0.0</v>
      </c>
      <c r="W42" s="3" ph="1"/>
      <c r="X42" s="68" t="str">
        <f>IF(AND(X41&lt;15,X41&gt;5),"TRUE","FALSE")</f>
        <v>FALSE</v>
      </c>
      <c r="Y42" s="3" ph="1"/>
      <c r="Z42" s="3" ph="1"/>
      <c r="AA42" s="3" ph="1"/>
      <c r="AB42" s="3" ph="1"/>
      <c r="AC42" s="3" ph="1"/>
      <c r="AD42" s="3" ph="1"/>
      <c r="AE42" s="3" ph="1"/>
      <c r="AF42" s="3" ph="1"/>
      <c r="AG42" s="3" ph="1"/>
    </row>
    <row r="43" spans="1:33" ht="23.1" customHeight="1" thickBot="1">
      <c r="A43" s="152"/>
      <c r="B43" s="165"/>
      <c r="C43" s="166"/>
      <c r="D43" s="166"/>
      <c r="E43" s="166"/>
      <c r="F43" s="167"/>
      <c r="G43" s="48"/>
      <c r="H43" s="83"/>
      <c r="I43" s="79" ph="1"/>
      <c r="J43" s="74" t="s">
        <v>73</v>
      </c>
      <c r="K43" s="79" ph="1"/>
      <c r="L43" s="100" ph="1"/>
      <c r="M43" s="103" t="s">
        <v>74</v>
      </c>
      <c r="N43" s="79" ph="1"/>
      <c r="O43" s="80" ph="1"/>
      <c r="P43" s="169"/>
      <c r="Q43" s="159"/>
      <c r="R43" s="46"/>
      <c r="T43" s="3" ph="1"/>
      <c r="V43" s="67" t="str">
        <f t="shared" si="0"/>
        <v>0.0</v>
      </c>
      <c r="W43" s="3" ph="1"/>
      <c r="X43" s="68" t="str">
        <f>IF(X42="FALSE","0",VLOOKUP(X41,年齢区分!E1:F9,2,FALSE))</f>
        <v>0</v>
      </c>
      <c r="Y43" s="3" ph="1"/>
      <c r="Z43" s="3" ph="1"/>
      <c r="AA43" s="3" ph="1"/>
      <c r="AB43" s="3" ph="1"/>
      <c r="AC43" s="3" ph="1"/>
      <c r="AD43" s="3" ph="1"/>
      <c r="AE43" s="3" ph="1"/>
      <c r="AF43" s="3" ph="1"/>
      <c r="AG43" s="3" ph="1"/>
    </row>
    <row r="44" spans="1:33" ht="23.1" customHeight="1">
      <c r="A44" s="151">
        <v>10</v>
      </c>
      <c r="B44" s="154"/>
      <c r="C44" s="155"/>
      <c r="D44" s="155"/>
      <c r="E44" s="155"/>
      <c r="F44" s="156"/>
      <c r="G44" s="47"/>
      <c r="H44" s="81"/>
      <c r="I44" s="75" ph="1"/>
      <c r="J44" s="72" t="s">
        <v>73</v>
      </c>
      <c r="K44" s="75" ph="1"/>
      <c r="L44" s="98" ph="1"/>
      <c r="M44" s="101" t="s">
        <v>74</v>
      </c>
      <c r="N44" s="75" ph="1"/>
      <c r="O44" s="76" ph="1"/>
      <c r="P44" s="157"/>
      <c r="Q44" s="157"/>
      <c r="R44" s="160"/>
      <c r="T44" s="3" ph="1"/>
      <c r="V44" s="67" t="str">
        <f t="shared" si="0"/>
        <v>0.0</v>
      </c>
      <c r="W44" s="3" ph="1"/>
      <c r="X44" s="71">
        <f>DATEDIF(B46,DATE(2024,4,1),"Y")</f>
        <v>124</v>
      </c>
      <c r="Y44" s="3" ph="1"/>
      <c r="Z44" s="3" ph="1"/>
      <c r="AA44" s="3" ph="1"/>
      <c r="AB44" s="3" ph="1"/>
      <c r="AC44" s="3" ph="1"/>
      <c r="AD44" s="3" ph="1"/>
      <c r="AE44" s="3" ph="1"/>
      <c r="AF44" s="3" ph="1"/>
      <c r="AG44" s="3" ph="1"/>
    </row>
    <row r="45" spans="1:33" ht="23.1" customHeight="1">
      <c r="A45" s="152"/>
      <c r="B45" s="162"/>
      <c r="C45" s="163"/>
      <c r="D45" s="163"/>
      <c r="E45" s="163"/>
      <c r="F45" s="164"/>
      <c r="G45" s="49"/>
      <c r="H45" s="82"/>
      <c r="I45" s="77" ph="1"/>
      <c r="J45" s="73" t="s">
        <v>73</v>
      </c>
      <c r="K45" s="77" ph="1"/>
      <c r="L45" s="99" ph="1"/>
      <c r="M45" s="102" t="s">
        <v>74</v>
      </c>
      <c r="N45" s="77" ph="1"/>
      <c r="O45" s="78" ph="1"/>
      <c r="P45" s="158"/>
      <c r="Q45" s="158"/>
      <c r="R45" s="161"/>
      <c r="T45" s="3" ph="1"/>
      <c r="V45" s="67" t="str">
        <f t="shared" si="0"/>
        <v>0.0</v>
      </c>
      <c r="W45" s="3" ph="1"/>
      <c r="X45" s="68" t="str">
        <f>IF(AND(X44&lt;15,X44&gt;5),"TRUE","FALSE")</f>
        <v>FALSE</v>
      </c>
      <c r="Y45" s="3" ph="1"/>
      <c r="Z45" s="3" ph="1"/>
      <c r="AA45" s="3" ph="1"/>
      <c r="AB45" s="3" ph="1"/>
      <c r="AC45" s="3" ph="1"/>
      <c r="AD45" s="3" ph="1"/>
      <c r="AE45" s="3" ph="1"/>
      <c r="AF45" s="3" ph="1"/>
      <c r="AG45" s="3" ph="1"/>
    </row>
    <row r="46" spans="1:33" ht="23.1" customHeight="1" thickBot="1">
      <c r="A46" s="153"/>
      <c r="B46" s="165"/>
      <c r="C46" s="166"/>
      <c r="D46" s="166"/>
      <c r="E46" s="166"/>
      <c r="F46" s="167"/>
      <c r="G46" s="48"/>
      <c r="H46" s="83"/>
      <c r="I46" s="79" ph="1"/>
      <c r="J46" s="74" t="s">
        <v>73</v>
      </c>
      <c r="K46" s="79" ph="1"/>
      <c r="L46" s="100" ph="1"/>
      <c r="M46" s="103" t="s">
        <v>74</v>
      </c>
      <c r="N46" s="79" ph="1"/>
      <c r="O46" s="80" ph="1"/>
      <c r="P46" s="159"/>
      <c r="Q46" s="159"/>
      <c r="R46" s="45"/>
      <c r="T46" s="3" ph="1"/>
      <c r="V46" s="67" t="str">
        <f t="shared" si="0"/>
        <v>0.0</v>
      </c>
      <c r="W46" s="3" ph="1"/>
      <c r="X46" s="68" t="str">
        <f>IF(X45="FALSE","0",VLOOKUP(X44,年齢区分!E1:F9,2,FALSE))</f>
        <v>0</v>
      </c>
      <c r="Y46" s="3" ph="1"/>
      <c r="Z46" s="3" ph="1"/>
      <c r="AA46" s="3" ph="1"/>
      <c r="AB46" s="3" ph="1"/>
      <c r="AC46" s="3" ph="1"/>
      <c r="AD46" s="3" ph="1"/>
      <c r="AE46" s="3" ph="1"/>
      <c r="AF46" s="3" ph="1"/>
      <c r="AG46" s="3" ph="1"/>
    </row>
    <row r="47" spans="1:33">
      <c r="A47" s="11" t="s">
        <v>109</v>
      </c>
    </row>
    <row r="48" spans="1:33">
      <c r="A48" s="11" t="s">
        <v>53</v>
      </c>
    </row>
    <row r="49" spans="1:17">
      <c r="A49" s="11"/>
      <c r="B49" s="3" t="s">
        <v>29</v>
      </c>
    </row>
    <row r="50" spans="1:17">
      <c r="A50" s="11"/>
      <c r="B50" s="3" t="s">
        <v>30</v>
      </c>
    </row>
    <row r="51" spans="1:17">
      <c r="A51" s="11" t="s">
        <v>65</v>
      </c>
    </row>
    <row r="52" spans="1:17">
      <c r="A52" s="11" t="s">
        <v>2</v>
      </c>
    </row>
    <row r="53" spans="1:17">
      <c r="A53" s="11" t="s">
        <v>4</v>
      </c>
    </row>
    <row r="54" spans="1:17">
      <c r="A54" s="11" t="s">
        <v>3</v>
      </c>
      <c r="P54" s="3"/>
      <c r="Q54" s="3"/>
    </row>
    <row r="57" spans="1:17" ht="21">
      <c r="B57" s="3" ph="1"/>
    </row>
    <row r="60" spans="1:17" ht="21">
      <c r="B60" s="3" ph="1"/>
    </row>
    <row r="61" spans="1:17" ht="21">
      <c r="B61" s="3" ph="1"/>
    </row>
    <row r="62" spans="1:17" ht="21">
      <c r="B62" s="3" ph="1"/>
    </row>
    <row r="63" spans="1:17" ht="21">
      <c r="B63" s="3" ph="1"/>
    </row>
    <row r="64" spans="1:17" ht="21">
      <c r="B64" s="3" ph="1"/>
    </row>
    <row r="65" spans="2:33" ht="21">
      <c r="B65" s="3" ph="1"/>
    </row>
    <row r="66" spans="2:33" ht="21">
      <c r="B66" s="3" ph="1"/>
    </row>
    <row r="67" spans="2:33" ht="21">
      <c r="B67" s="3" ph="1"/>
    </row>
    <row r="68" spans="2:33" ht="21">
      <c r="B68" s="3" ph="1"/>
    </row>
    <row r="69" spans="2:33" ht="21">
      <c r="B69" s="3" ph="1"/>
    </row>
    <row r="70" spans="2:33" ht="21">
      <c r="T70" s="3" ph="1"/>
      <c r="W70" s="3" ph="1"/>
      <c r="X70" s="68" ph="1"/>
      <c r="Y70" s="3" ph="1"/>
      <c r="Z70" s="3" ph="1"/>
      <c r="AA70" s="3" ph="1"/>
      <c r="AB70" s="3" ph="1"/>
      <c r="AC70" s="3" ph="1"/>
      <c r="AD70" s="3" ph="1"/>
      <c r="AE70" s="3" ph="1"/>
      <c r="AF70" s="3" ph="1"/>
      <c r="AG70" s="3" ph="1"/>
    </row>
    <row r="71" spans="2:33" ht="21">
      <c r="B71" s="3" ph="1"/>
    </row>
    <row r="75" spans="2:33" ht="21">
      <c r="B75" s="3" ph="1"/>
    </row>
    <row r="76" spans="2:33" ht="21">
      <c r="B76" s="3" ph="1"/>
    </row>
    <row r="77" spans="2:33" ht="21">
      <c r="B77" s="3" ph="1"/>
    </row>
    <row r="78" spans="2:33" ht="21">
      <c r="B78" s="3" ph="1"/>
    </row>
    <row r="79" spans="2:33" ht="21">
      <c r="B79" s="3" ph="1"/>
    </row>
    <row r="80" spans="2:33" ht="21">
      <c r="B80" s="3" ph="1"/>
    </row>
    <row r="81" spans="2:2" ht="21">
      <c r="B81" s="3" ph="1"/>
    </row>
    <row r="82" spans="2:2" ht="21">
      <c r="B82" s="3" ph="1"/>
    </row>
    <row r="83" spans="2:2" ht="21">
      <c r="B83" s="3" ph="1"/>
    </row>
    <row r="84" spans="2:2" ht="21">
      <c r="B84" s="3" ph="1"/>
    </row>
    <row r="85" spans="2:2" ht="21">
      <c r="B85" s="3" ph="1"/>
    </row>
  </sheetData>
  <sheetProtection algorithmName="SHA-512" hashValue="0CmGsmhejObN6oIfrlYdmEJH0ukyDCqYMw775aveDUgioPsgGjaeuUE9/QgeU3KzDLICp0l9zBAgIz2fPAg0Ew==" saltValue="oWCcYl5eyzUN63+igutvJA==" spinCount="100000" sheet="1" objects="1" scenarios="1"/>
  <mergeCells count="88">
    <mergeCell ref="R20:R21"/>
    <mergeCell ref="Q14:Q16"/>
    <mergeCell ref="R44:R45"/>
    <mergeCell ref="R32:R33"/>
    <mergeCell ref="R29:R30"/>
    <mergeCell ref="R26:R27"/>
    <mergeCell ref="R23:R24"/>
    <mergeCell ref="Q23:Q25"/>
    <mergeCell ref="Q26:Q28"/>
    <mergeCell ref="Q20:Q22"/>
    <mergeCell ref="R17:R18"/>
    <mergeCell ref="A32:A34"/>
    <mergeCell ref="B32:F32"/>
    <mergeCell ref="P32:P34"/>
    <mergeCell ref="Q32:Q34"/>
    <mergeCell ref="B33:F33"/>
    <mergeCell ref="B34:F34"/>
    <mergeCell ref="A44:A46"/>
    <mergeCell ref="B44:F44"/>
    <mergeCell ref="P44:P46"/>
    <mergeCell ref="Q44:Q46"/>
    <mergeCell ref="B46:F46"/>
    <mergeCell ref="B45:F45"/>
    <mergeCell ref="A29:A31"/>
    <mergeCell ref="B29:F29"/>
    <mergeCell ref="P29:P31"/>
    <mergeCell ref="Q29:Q31"/>
    <mergeCell ref="B30:F30"/>
    <mergeCell ref="B31:F31"/>
    <mergeCell ref="A26:A28"/>
    <mergeCell ref="B26:F26"/>
    <mergeCell ref="P26:P28"/>
    <mergeCell ref="B27:F27"/>
    <mergeCell ref="B28:F28"/>
    <mergeCell ref="A20:A22"/>
    <mergeCell ref="B20:F20"/>
    <mergeCell ref="A23:A25"/>
    <mergeCell ref="B23:F23"/>
    <mergeCell ref="P23:P25"/>
    <mergeCell ref="P20:P22"/>
    <mergeCell ref="B21:F21"/>
    <mergeCell ref="B22:F22"/>
    <mergeCell ref="B24:F24"/>
    <mergeCell ref="B25:F25"/>
    <mergeCell ref="P17:P19"/>
    <mergeCell ref="B18:F18"/>
    <mergeCell ref="B19:F19"/>
    <mergeCell ref="Q17:Q19"/>
    <mergeCell ref="C4:P5"/>
    <mergeCell ref="A4:B5"/>
    <mergeCell ref="A17:A19"/>
    <mergeCell ref="B17:F17"/>
    <mergeCell ref="D7:P8"/>
    <mergeCell ref="A7:C8"/>
    <mergeCell ref="A14:A16"/>
    <mergeCell ref="G14:G16"/>
    <mergeCell ref="P14:P16"/>
    <mergeCell ref="H14:O16"/>
    <mergeCell ref="A1:R1"/>
    <mergeCell ref="B14:F14"/>
    <mergeCell ref="B15:F15"/>
    <mergeCell ref="B16:F16"/>
    <mergeCell ref="R14:R15"/>
    <mergeCell ref="Q5:R5"/>
    <mergeCell ref="A2:R2"/>
    <mergeCell ref="A10:R10"/>
    <mergeCell ref="A11:R11"/>
    <mergeCell ref="A41:A43"/>
    <mergeCell ref="B41:F41"/>
    <mergeCell ref="P41:P43"/>
    <mergeCell ref="Q41:Q43"/>
    <mergeCell ref="R41:R42"/>
    <mergeCell ref="B42:F42"/>
    <mergeCell ref="B43:F43"/>
    <mergeCell ref="A35:A37"/>
    <mergeCell ref="B35:F35"/>
    <mergeCell ref="P35:P37"/>
    <mergeCell ref="Q35:Q37"/>
    <mergeCell ref="R35:R36"/>
    <mergeCell ref="B36:F36"/>
    <mergeCell ref="B37:F37"/>
    <mergeCell ref="A38:A40"/>
    <mergeCell ref="B38:F38"/>
    <mergeCell ref="P38:P40"/>
    <mergeCell ref="Q38:Q40"/>
    <mergeCell ref="R38:R39"/>
    <mergeCell ref="B39:F39"/>
    <mergeCell ref="B40:F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3F87D8D-5E7D-48B7-9E4D-08CD29D3A6DD}">
          <x14:formula1>
            <xm:f>競技種目!$A$1:$A$14</xm:f>
          </x14:formula1>
          <xm:sqref>G17:G46</xm:sqref>
        </x14:dataValidation>
        <x14:dataValidation type="list" allowBlank="1" showInputMessage="1" showErrorMessage="1" xr:uid="{00000000-0002-0000-0100-000001000000}">
          <x14:formula1>
            <xm:f>年齢区分!$A$1:$A$14</xm:f>
          </x14:formula1>
          <xm:sqref>Q17:Q46</xm:sqref>
        </x14:dataValidation>
        <x14:dataValidation type="list" allowBlank="1" showInputMessage="1" showErrorMessage="1" xr:uid="{00000000-0002-0000-0100-000002000000}">
          <x14:formula1>
            <xm:f>年齢!$A$1:$A$94</xm:f>
          </x14:formula1>
          <xm:sqref>P17:P46</xm:sqref>
        </x14:dataValidation>
        <x14:dataValidation type="list" showInputMessage="1" showErrorMessage="1" xr:uid="{CB4AB998-2670-4F9E-AC48-B93EFF850182}">
          <x14:formula1>
            <xm:f>年齢!$C$1:$C$6</xm:f>
          </x14:formula1>
          <xm:sqref>K18 K27 K36 K45</xm:sqref>
        </x14:dataValidation>
        <x14:dataValidation type="list" allowBlank="1" showInputMessage="1" showErrorMessage="1" xr:uid="{85848A8D-35F1-42AD-9CCC-01D9FB2C1B6C}">
          <x14:formula1>
            <xm:f>年齢!$C$1:$C$10</xm:f>
          </x14:formula1>
          <xm:sqref>N17:O46 I17:I46 L17:L46</xm:sqref>
        </x14:dataValidation>
        <x14:dataValidation type="list" allowBlank="1" showInputMessage="1" showErrorMessage="1" xr:uid="{A6B616D5-D890-41D2-B10B-B14649BA957B}">
          <x14:formula1>
            <xm:f>年齢!$C$1:$C$6</xm:f>
          </x14:formula1>
          <xm:sqref>K17 K19:K26 K46 K37:K44 K28:K35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3F51C-B391-490A-948D-80DDBE087B24}">
  <dimension ref="A1:V49"/>
  <sheetViews>
    <sheetView showZeros="0" view="pageBreakPreview" zoomScale="75" zoomScaleNormal="85" zoomScaleSheetLayoutView="75" workbookViewId="0">
      <selection activeCell="H16" sqref="H16"/>
    </sheetView>
  </sheetViews>
  <sheetFormatPr defaultColWidth="9" defaultRowHeight="13.5"/>
  <cols>
    <col min="1" max="1" width="3.75" style="3" customWidth="1"/>
    <col min="2" max="5" width="5.375" style="3" customWidth="1"/>
    <col min="6" max="6" width="6.625" style="3" customWidth="1"/>
    <col min="7" max="7" width="9.5" style="3" bestFit="1" customWidth="1"/>
    <col min="8" max="8" width="32.875" style="3" customWidth="1"/>
    <col min="9" max="15" width="4" style="3" customWidth="1"/>
    <col min="16" max="16" width="4" style="5" customWidth="1"/>
    <col min="17" max="17" width="9.5" style="5" bestFit="1" customWidth="1"/>
    <col min="18" max="18" width="16.75" style="5" customWidth="1"/>
    <col min="19" max="16384" width="9" style="3"/>
  </cols>
  <sheetData>
    <row r="1" spans="1:22" ht="18.75">
      <c r="A1" s="217" t="s">
        <v>171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22" ht="18.75">
      <c r="A2" s="217" t="s">
        <v>104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22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2" ht="13.5" customHeight="1">
      <c r="A4" s="243" t="s">
        <v>5</v>
      </c>
      <c r="B4" s="243"/>
      <c r="C4" s="211">
        <f>水泳競技申込様式１!B5</f>
        <v>0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</row>
    <row r="5" spans="1:22" ht="20.25" customHeight="1">
      <c r="A5" s="243"/>
      <c r="B5" s="243"/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14"/>
      <c r="R5" s="14"/>
    </row>
    <row r="6" spans="1:22" ht="14.25" customHeight="1"/>
    <row r="7" spans="1:22" ht="14.25" customHeight="1">
      <c r="A7" s="205" t="s">
        <v>0</v>
      </c>
      <c r="B7" s="206"/>
      <c r="C7" s="207"/>
      <c r="D7" s="211">
        <f>水泳競技申込様式１!B9</f>
        <v>0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3"/>
    </row>
    <row r="8" spans="1:22" ht="20.25" customHeight="1">
      <c r="A8" s="208"/>
      <c r="B8" s="209"/>
      <c r="C8" s="210"/>
      <c r="D8" s="214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6"/>
      <c r="Q8" s="6"/>
      <c r="R8" s="6"/>
    </row>
    <row r="9" spans="1:22" ht="9.75" customHeight="1"/>
    <row r="10" spans="1:22" ht="18.75" customHeight="1">
      <c r="A10" s="172" t="s">
        <v>175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</row>
    <row r="11" spans="1:22" ht="6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2" ht="20.25" customHeight="1" thickBot="1">
      <c r="A12" s="7"/>
      <c r="B12" s="7"/>
      <c r="C12" s="7"/>
      <c r="E12" s="7"/>
      <c r="F12" s="8"/>
      <c r="H12" s="5"/>
      <c r="I12" s="5"/>
      <c r="J12" s="5"/>
      <c r="K12" s="5"/>
      <c r="L12" s="5"/>
      <c r="M12" s="5"/>
      <c r="N12" s="5"/>
      <c r="O12" s="5"/>
      <c r="P12" s="7"/>
      <c r="Q12" s="7"/>
      <c r="R12" s="7"/>
    </row>
    <row r="13" spans="1:22" ht="23.1" customHeight="1">
      <c r="A13" s="173"/>
      <c r="B13" s="244" t="s">
        <v>45</v>
      </c>
      <c r="C13" s="245"/>
      <c r="D13" s="245"/>
      <c r="E13" s="245"/>
      <c r="F13" s="246"/>
      <c r="G13" s="188" t="s">
        <v>50</v>
      </c>
      <c r="H13" s="188" t="s">
        <v>59</v>
      </c>
      <c r="I13" s="196" t="s">
        <v>156</v>
      </c>
      <c r="J13" s="197"/>
      <c r="K13" s="197"/>
      <c r="L13" s="197"/>
      <c r="M13" s="197"/>
      <c r="N13" s="197"/>
      <c r="O13" s="197"/>
      <c r="P13" s="198"/>
      <c r="Q13" s="255" t="s">
        <v>51</v>
      </c>
      <c r="R13" s="182" t="s">
        <v>54</v>
      </c>
    </row>
    <row r="14" spans="1:22" s="10" customFormat="1" ht="23.1" customHeight="1">
      <c r="A14" s="174"/>
      <c r="B14" s="249" t="s">
        <v>44</v>
      </c>
      <c r="C14" s="250"/>
      <c r="D14" s="250"/>
      <c r="E14" s="250"/>
      <c r="F14" s="251"/>
      <c r="G14" s="220"/>
      <c r="H14" s="220"/>
      <c r="I14" s="199"/>
      <c r="J14" s="200"/>
      <c r="K14" s="200"/>
      <c r="L14" s="200"/>
      <c r="M14" s="200"/>
      <c r="N14" s="200"/>
      <c r="O14" s="200"/>
      <c r="P14" s="201"/>
      <c r="Q14" s="247"/>
      <c r="R14" s="247"/>
    </row>
    <row r="15" spans="1:22" s="10" customFormat="1" ht="23.1" customHeight="1" thickBot="1">
      <c r="A15" s="175"/>
      <c r="B15" s="252"/>
      <c r="C15" s="253"/>
      <c r="D15" s="253"/>
      <c r="E15" s="253"/>
      <c r="F15" s="254"/>
      <c r="G15" s="221"/>
      <c r="H15" s="221"/>
      <c r="I15" s="202"/>
      <c r="J15" s="203"/>
      <c r="K15" s="203"/>
      <c r="L15" s="203"/>
      <c r="M15" s="203"/>
      <c r="N15" s="203"/>
      <c r="O15" s="203"/>
      <c r="P15" s="204"/>
      <c r="Q15" s="248"/>
      <c r="R15" s="248"/>
    </row>
    <row r="16" spans="1:22" ht="23.1" customHeight="1" thickBot="1">
      <c r="A16" s="151">
        <v>1</v>
      </c>
      <c r="B16" s="228"/>
      <c r="C16" s="229"/>
      <c r="D16" s="229"/>
      <c r="E16" s="229"/>
      <c r="F16" s="230"/>
      <c r="G16" s="15" t="s">
        <v>46</v>
      </c>
      <c r="H16" s="40"/>
      <c r="I16" s="257"/>
      <c r="J16" s="240"/>
      <c r="K16" s="260" t="s">
        <v>73</v>
      </c>
      <c r="L16" s="240"/>
      <c r="M16" s="240"/>
      <c r="N16" s="260" t="s">
        <v>74</v>
      </c>
      <c r="O16" s="240"/>
      <c r="P16" s="222"/>
      <c r="Q16" s="256"/>
      <c r="R16" s="225"/>
      <c r="V16" s="67" t="str">
        <f>CONCATENATE(J16,IF(L16="",0,L16),M16,".",IF(O16="",0,O16),P16)</f>
        <v>0.0</v>
      </c>
    </row>
    <row r="17" spans="1:22" ht="23.1" customHeight="1" thickBot="1">
      <c r="A17" s="152"/>
      <c r="B17" s="231"/>
      <c r="C17" s="232"/>
      <c r="D17" s="232"/>
      <c r="E17" s="232"/>
      <c r="F17" s="233"/>
      <c r="G17" s="16" t="s">
        <v>47</v>
      </c>
      <c r="H17" s="41"/>
      <c r="I17" s="258"/>
      <c r="J17" s="241"/>
      <c r="K17" s="261"/>
      <c r="L17" s="241"/>
      <c r="M17" s="241"/>
      <c r="N17" s="261"/>
      <c r="O17" s="241"/>
      <c r="P17" s="223"/>
      <c r="Q17" s="256"/>
      <c r="R17" s="226"/>
    </row>
    <row r="18" spans="1:22" ht="23.1" customHeight="1" thickBot="1">
      <c r="A18" s="152"/>
      <c r="B18" s="234"/>
      <c r="C18" s="235"/>
      <c r="D18" s="235"/>
      <c r="E18" s="235"/>
      <c r="F18" s="236"/>
      <c r="G18" s="17" t="s">
        <v>48</v>
      </c>
      <c r="H18" s="42"/>
      <c r="I18" s="258"/>
      <c r="J18" s="241"/>
      <c r="K18" s="261"/>
      <c r="L18" s="241"/>
      <c r="M18" s="241"/>
      <c r="N18" s="261"/>
      <c r="O18" s="241"/>
      <c r="P18" s="223"/>
      <c r="Q18" s="256"/>
      <c r="R18" s="226"/>
    </row>
    <row r="19" spans="1:22" ht="23.1" customHeight="1" thickBot="1">
      <c r="A19" s="153"/>
      <c r="B19" s="237"/>
      <c r="C19" s="238"/>
      <c r="D19" s="238"/>
      <c r="E19" s="238"/>
      <c r="F19" s="239"/>
      <c r="G19" s="18" t="s">
        <v>49</v>
      </c>
      <c r="H19" s="43"/>
      <c r="I19" s="259"/>
      <c r="J19" s="242"/>
      <c r="K19" s="262"/>
      <c r="L19" s="242"/>
      <c r="M19" s="242"/>
      <c r="N19" s="262"/>
      <c r="O19" s="242"/>
      <c r="P19" s="224"/>
      <c r="Q19" s="256"/>
      <c r="R19" s="227"/>
    </row>
    <row r="20" spans="1:22" ht="23.1" customHeight="1" thickBot="1">
      <c r="A20" s="152">
        <v>2</v>
      </c>
      <c r="B20" s="228"/>
      <c r="C20" s="229"/>
      <c r="D20" s="229"/>
      <c r="E20" s="229"/>
      <c r="F20" s="230"/>
      <c r="G20" s="16" t="s">
        <v>46</v>
      </c>
      <c r="H20" s="41"/>
      <c r="I20" s="257"/>
      <c r="J20" s="240"/>
      <c r="K20" s="260" t="s">
        <v>73</v>
      </c>
      <c r="L20" s="240"/>
      <c r="M20" s="240"/>
      <c r="N20" s="260" t="s">
        <v>74</v>
      </c>
      <c r="O20" s="240"/>
      <c r="P20" s="222"/>
      <c r="Q20" s="256"/>
      <c r="R20" s="225"/>
      <c r="V20" s="67" t="str">
        <f>CONCATENATE(J20,IF(L20="",0,L20),M20,".",IF(O20="",0,O20),P20)</f>
        <v>0.0</v>
      </c>
    </row>
    <row r="21" spans="1:22" ht="23.1" customHeight="1" thickBot="1">
      <c r="A21" s="152"/>
      <c r="B21" s="231"/>
      <c r="C21" s="232"/>
      <c r="D21" s="232"/>
      <c r="E21" s="232"/>
      <c r="F21" s="233"/>
      <c r="G21" s="16" t="s">
        <v>47</v>
      </c>
      <c r="H21" s="41"/>
      <c r="I21" s="258"/>
      <c r="J21" s="241"/>
      <c r="K21" s="261"/>
      <c r="L21" s="241"/>
      <c r="M21" s="241"/>
      <c r="N21" s="261"/>
      <c r="O21" s="241"/>
      <c r="P21" s="223"/>
      <c r="Q21" s="256"/>
      <c r="R21" s="226"/>
    </row>
    <row r="22" spans="1:22" ht="23.1" customHeight="1" thickBot="1">
      <c r="A22" s="152"/>
      <c r="B22" s="234"/>
      <c r="C22" s="235"/>
      <c r="D22" s="235"/>
      <c r="E22" s="235"/>
      <c r="F22" s="236"/>
      <c r="G22" s="17" t="s">
        <v>48</v>
      </c>
      <c r="H22" s="42"/>
      <c r="I22" s="258"/>
      <c r="J22" s="241"/>
      <c r="K22" s="261"/>
      <c r="L22" s="241"/>
      <c r="M22" s="241"/>
      <c r="N22" s="261"/>
      <c r="O22" s="241"/>
      <c r="P22" s="223"/>
      <c r="Q22" s="256"/>
      <c r="R22" s="226"/>
    </row>
    <row r="23" spans="1:22" ht="23.1" customHeight="1" thickBot="1">
      <c r="A23" s="152"/>
      <c r="B23" s="237"/>
      <c r="C23" s="238"/>
      <c r="D23" s="238"/>
      <c r="E23" s="238"/>
      <c r="F23" s="239"/>
      <c r="G23" s="19" t="s">
        <v>49</v>
      </c>
      <c r="H23" s="44"/>
      <c r="I23" s="259"/>
      <c r="J23" s="242"/>
      <c r="K23" s="262"/>
      <c r="L23" s="242"/>
      <c r="M23" s="242"/>
      <c r="N23" s="262"/>
      <c r="O23" s="242"/>
      <c r="P23" s="224"/>
      <c r="Q23" s="263"/>
      <c r="R23" s="227"/>
    </row>
    <row r="24" spans="1:22" ht="23.1" customHeight="1">
      <c r="A24" s="151">
        <v>3</v>
      </c>
      <c r="B24" s="228"/>
      <c r="C24" s="229"/>
      <c r="D24" s="229"/>
      <c r="E24" s="229"/>
      <c r="F24" s="230"/>
      <c r="G24" s="15" t="s">
        <v>46</v>
      </c>
      <c r="H24" s="40"/>
      <c r="I24" s="257"/>
      <c r="J24" s="240"/>
      <c r="K24" s="260" t="s">
        <v>73</v>
      </c>
      <c r="L24" s="240"/>
      <c r="M24" s="240"/>
      <c r="N24" s="260" t="s">
        <v>74</v>
      </c>
      <c r="O24" s="240"/>
      <c r="P24" s="222"/>
      <c r="Q24" s="225"/>
      <c r="R24" s="225"/>
      <c r="V24" s="67" t="str">
        <f>CONCATENATE(J24,IF(L24="",0,L24),M24,".",IF(O24="",0,O24),P24)</f>
        <v>0.0</v>
      </c>
    </row>
    <row r="25" spans="1:22" ht="23.1" customHeight="1">
      <c r="A25" s="152"/>
      <c r="B25" s="231"/>
      <c r="C25" s="232"/>
      <c r="D25" s="232"/>
      <c r="E25" s="232"/>
      <c r="F25" s="233"/>
      <c r="G25" s="16" t="s">
        <v>47</v>
      </c>
      <c r="H25" s="41"/>
      <c r="I25" s="258"/>
      <c r="J25" s="241"/>
      <c r="K25" s="261"/>
      <c r="L25" s="241"/>
      <c r="M25" s="241"/>
      <c r="N25" s="261"/>
      <c r="O25" s="241"/>
      <c r="P25" s="223"/>
      <c r="Q25" s="226"/>
      <c r="R25" s="226"/>
    </row>
    <row r="26" spans="1:22" ht="23.1" customHeight="1">
      <c r="A26" s="152"/>
      <c r="B26" s="234"/>
      <c r="C26" s="235"/>
      <c r="D26" s="235"/>
      <c r="E26" s="235"/>
      <c r="F26" s="236"/>
      <c r="G26" s="17" t="s">
        <v>48</v>
      </c>
      <c r="H26" s="42"/>
      <c r="I26" s="258"/>
      <c r="J26" s="241"/>
      <c r="K26" s="261"/>
      <c r="L26" s="241"/>
      <c r="M26" s="241"/>
      <c r="N26" s="261"/>
      <c r="O26" s="241"/>
      <c r="P26" s="223"/>
      <c r="Q26" s="226"/>
      <c r="R26" s="226"/>
    </row>
    <row r="27" spans="1:22" ht="23.1" customHeight="1" thickBot="1">
      <c r="A27" s="153"/>
      <c r="B27" s="237"/>
      <c r="C27" s="238"/>
      <c r="D27" s="238"/>
      <c r="E27" s="238"/>
      <c r="F27" s="239"/>
      <c r="G27" s="18" t="s">
        <v>49</v>
      </c>
      <c r="H27" s="43"/>
      <c r="I27" s="259"/>
      <c r="J27" s="242"/>
      <c r="K27" s="262"/>
      <c r="L27" s="242"/>
      <c r="M27" s="242"/>
      <c r="N27" s="262"/>
      <c r="O27" s="242"/>
      <c r="P27" s="224"/>
      <c r="Q27" s="227"/>
      <c r="R27" s="227"/>
    </row>
    <row r="28" spans="1:22" ht="23.1" customHeight="1">
      <c r="A28" s="152">
        <v>4</v>
      </c>
      <c r="B28" s="228"/>
      <c r="C28" s="229"/>
      <c r="D28" s="229"/>
      <c r="E28" s="229"/>
      <c r="F28" s="230"/>
      <c r="G28" s="16" t="s">
        <v>46</v>
      </c>
      <c r="H28" s="41"/>
      <c r="I28" s="257"/>
      <c r="J28" s="240"/>
      <c r="K28" s="260" t="s">
        <v>73</v>
      </c>
      <c r="L28" s="240"/>
      <c r="M28" s="240"/>
      <c r="N28" s="260" t="s">
        <v>74</v>
      </c>
      <c r="O28" s="240"/>
      <c r="P28" s="222"/>
      <c r="Q28" s="225"/>
      <c r="R28" s="225"/>
      <c r="V28" s="67" t="str">
        <f>CONCATENATE(J28,IF(L28="",0,L28),M28,".",IF(O28="",0,O28),P28)</f>
        <v>0.0</v>
      </c>
    </row>
    <row r="29" spans="1:22" ht="23.1" customHeight="1">
      <c r="A29" s="152"/>
      <c r="B29" s="231"/>
      <c r="C29" s="232"/>
      <c r="D29" s="232"/>
      <c r="E29" s="232"/>
      <c r="F29" s="233"/>
      <c r="G29" s="16" t="s">
        <v>47</v>
      </c>
      <c r="H29" s="41"/>
      <c r="I29" s="258"/>
      <c r="J29" s="241"/>
      <c r="K29" s="261"/>
      <c r="L29" s="241"/>
      <c r="M29" s="241"/>
      <c r="N29" s="261"/>
      <c r="O29" s="241"/>
      <c r="P29" s="223"/>
      <c r="Q29" s="226"/>
      <c r="R29" s="226"/>
    </row>
    <row r="30" spans="1:22" ht="23.1" customHeight="1">
      <c r="A30" s="152"/>
      <c r="B30" s="234"/>
      <c r="C30" s="235"/>
      <c r="D30" s="235"/>
      <c r="E30" s="235"/>
      <c r="F30" s="236"/>
      <c r="G30" s="17" t="s">
        <v>48</v>
      </c>
      <c r="H30" s="42"/>
      <c r="I30" s="258"/>
      <c r="J30" s="241"/>
      <c r="K30" s="261"/>
      <c r="L30" s="241"/>
      <c r="M30" s="241"/>
      <c r="N30" s="261"/>
      <c r="O30" s="241"/>
      <c r="P30" s="223"/>
      <c r="Q30" s="226"/>
      <c r="R30" s="226"/>
    </row>
    <row r="31" spans="1:22" ht="23.1" customHeight="1" thickBot="1">
      <c r="A31" s="152"/>
      <c r="B31" s="237"/>
      <c r="C31" s="238"/>
      <c r="D31" s="238"/>
      <c r="E31" s="238"/>
      <c r="F31" s="239"/>
      <c r="G31" s="19" t="s">
        <v>49</v>
      </c>
      <c r="H31" s="44"/>
      <c r="I31" s="259"/>
      <c r="J31" s="242"/>
      <c r="K31" s="262"/>
      <c r="L31" s="242"/>
      <c r="M31" s="242"/>
      <c r="N31" s="262"/>
      <c r="O31" s="242"/>
      <c r="P31" s="224"/>
      <c r="Q31" s="227"/>
      <c r="R31" s="227"/>
    </row>
    <row r="32" spans="1:22" ht="23.1" customHeight="1">
      <c r="A32" s="151">
        <v>5</v>
      </c>
      <c r="B32" s="228"/>
      <c r="C32" s="229"/>
      <c r="D32" s="229"/>
      <c r="E32" s="229"/>
      <c r="F32" s="230"/>
      <c r="G32" s="15" t="s">
        <v>46</v>
      </c>
      <c r="H32" s="40"/>
      <c r="I32" s="257"/>
      <c r="J32" s="240"/>
      <c r="K32" s="260" t="s">
        <v>73</v>
      </c>
      <c r="L32" s="240"/>
      <c r="M32" s="240"/>
      <c r="N32" s="260" t="s">
        <v>74</v>
      </c>
      <c r="O32" s="240"/>
      <c r="P32" s="222"/>
      <c r="Q32" s="225"/>
      <c r="R32" s="225"/>
      <c r="V32" s="67" t="str">
        <f>CONCATENATE(J32,IF(L32="",0,L32),M32,".",IF(O32="",0,O32),P32)</f>
        <v>0.0</v>
      </c>
    </row>
    <row r="33" spans="1:22" ht="23.1" customHeight="1">
      <c r="A33" s="152"/>
      <c r="B33" s="231"/>
      <c r="C33" s="232"/>
      <c r="D33" s="232"/>
      <c r="E33" s="232"/>
      <c r="F33" s="233"/>
      <c r="G33" s="16" t="s">
        <v>47</v>
      </c>
      <c r="H33" s="41"/>
      <c r="I33" s="258"/>
      <c r="J33" s="241"/>
      <c r="K33" s="261"/>
      <c r="L33" s="241"/>
      <c r="M33" s="241"/>
      <c r="N33" s="261"/>
      <c r="O33" s="241"/>
      <c r="P33" s="223"/>
      <c r="Q33" s="226"/>
      <c r="R33" s="226"/>
    </row>
    <row r="34" spans="1:22" ht="23.1" customHeight="1">
      <c r="A34" s="152"/>
      <c r="B34" s="234"/>
      <c r="C34" s="235"/>
      <c r="D34" s="235"/>
      <c r="E34" s="235"/>
      <c r="F34" s="236"/>
      <c r="G34" s="17" t="s">
        <v>48</v>
      </c>
      <c r="H34" s="42"/>
      <c r="I34" s="258"/>
      <c r="J34" s="241"/>
      <c r="K34" s="261"/>
      <c r="L34" s="241"/>
      <c r="M34" s="241"/>
      <c r="N34" s="261"/>
      <c r="O34" s="241"/>
      <c r="P34" s="223"/>
      <c r="Q34" s="226"/>
      <c r="R34" s="226"/>
    </row>
    <row r="35" spans="1:22" ht="23.1" customHeight="1" thickBot="1">
      <c r="A35" s="153"/>
      <c r="B35" s="237"/>
      <c r="C35" s="238"/>
      <c r="D35" s="238"/>
      <c r="E35" s="238"/>
      <c r="F35" s="239"/>
      <c r="G35" s="18" t="s">
        <v>49</v>
      </c>
      <c r="H35" s="43"/>
      <c r="I35" s="259"/>
      <c r="J35" s="242"/>
      <c r="K35" s="262"/>
      <c r="L35" s="242"/>
      <c r="M35" s="242"/>
      <c r="N35" s="262"/>
      <c r="O35" s="242"/>
      <c r="P35" s="224"/>
      <c r="Q35" s="227"/>
      <c r="R35" s="227"/>
    </row>
    <row r="36" spans="1:22" ht="23.1" customHeight="1">
      <c r="A36" s="151">
        <v>6</v>
      </c>
      <c r="B36" s="228"/>
      <c r="C36" s="229"/>
      <c r="D36" s="229"/>
      <c r="E36" s="229"/>
      <c r="F36" s="230"/>
      <c r="G36" s="15" t="s">
        <v>46</v>
      </c>
      <c r="H36" s="40"/>
      <c r="I36" s="257"/>
      <c r="J36" s="240"/>
      <c r="K36" s="260" t="s">
        <v>73</v>
      </c>
      <c r="L36" s="240"/>
      <c r="M36" s="240"/>
      <c r="N36" s="260" t="s">
        <v>74</v>
      </c>
      <c r="O36" s="240"/>
      <c r="P36" s="222"/>
      <c r="Q36" s="225"/>
      <c r="R36" s="225"/>
      <c r="V36" s="67" t="str">
        <f>CONCATENATE(J36,IF(L36="",0,L36),M36,".",IF(O36="",0,O36),P36)</f>
        <v>0.0</v>
      </c>
    </row>
    <row r="37" spans="1:22" ht="23.1" customHeight="1">
      <c r="A37" s="152"/>
      <c r="B37" s="231"/>
      <c r="C37" s="232"/>
      <c r="D37" s="232"/>
      <c r="E37" s="232"/>
      <c r="F37" s="233"/>
      <c r="G37" s="16" t="s">
        <v>47</v>
      </c>
      <c r="H37" s="41"/>
      <c r="I37" s="258"/>
      <c r="J37" s="241"/>
      <c r="K37" s="261"/>
      <c r="L37" s="241"/>
      <c r="M37" s="241"/>
      <c r="N37" s="261"/>
      <c r="O37" s="241"/>
      <c r="P37" s="223"/>
      <c r="Q37" s="226"/>
      <c r="R37" s="226"/>
    </row>
    <row r="38" spans="1:22" ht="23.1" customHeight="1">
      <c r="A38" s="152"/>
      <c r="B38" s="234"/>
      <c r="C38" s="235"/>
      <c r="D38" s="235"/>
      <c r="E38" s="235"/>
      <c r="F38" s="236"/>
      <c r="G38" s="17" t="s">
        <v>48</v>
      </c>
      <c r="H38" s="42"/>
      <c r="I38" s="258"/>
      <c r="J38" s="241"/>
      <c r="K38" s="261"/>
      <c r="L38" s="241"/>
      <c r="M38" s="241"/>
      <c r="N38" s="261"/>
      <c r="O38" s="241"/>
      <c r="P38" s="223"/>
      <c r="Q38" s="226"/>
      <c r="R38" s="226"/>
    </row>
    <row r="39" spans="1:22" ht="23.1" customHeight="1" thickBot="1">
      <c r="A39" s="153"/>
      <c r="B39" s="237"/>
      <c r="C39" s="238"/>
      <c r="D39" s="238"/>
      <c r="E39" s="238"/>
      <c r="F39" s="239"/>
      <c r="G39" s="18" t="s">
        <v>49</v>
      </c>
      <c r="H39" s="43"/>
      <c r="I39" s="259"/>
      <c r="J39" s="242"/>
      <c r="K39" s="262"/>
      <c r="L39" s="242"/>
      <c r="M39" s="242"/>
      <c r="N39" s="262"/>
      <c r="O39" s="242"/>
      <c r="P39" s="224"/>
      <c r="Q39" s="227"/>
      <c r="R39" s="227"/>
    </row>
    <row r="40" spans="1:22" ht="23.1" customHeight="1">
      <c r="A40" s="151">
        <v>7</v>
      </c>
      <c r="B40" s="228"/>
      <c r="C40" s="229"/>
      <c r="D40" s="229"/>
      <c r="E40" s="229"/>
      <c r="F40" s="230"/>
      <c r="G40" s="15" t="s">
        <v>46</v>
      </c>
      <c r="H40" s="40"/>
      <c r="I40" s="257"/>
      <c r="J40" s="240"/>
      <c r="K40" s="260" t="s">
        <v>73</v>
      </c>
      <c r="L40" s="240"/>
      <c r="M40" s="240"/>
      <c r="N40" s="260" t="s">
        <v>74</v>
      </c>
      <c r="O40" s="240"/>
      <c r="P40" s="222"/>
      <c r="Q40" s="225"/>
      <c r="R40" s="225"/>
      <c r="V40" s="67" t="str">
        <f>CONCATENATE(J40,IF(L40="",0,L40),M40,".",IF(O40="",0,O40),P40)</f>
        <v>0.0</v>
      </c>
    </row>
    <row r="41" spans="1:22" ht="23.1" customHeight="1">
      <c r="A41" s="152"/>
      <c r="B41" s="231"/>
      <c r="C41" s="232"/>
      <c r="D41" s="232"/>
      <c r="E41" s="232"/>
      <c r="F41" s="233"/>
      <c r="G41" s="16" t="s">
        <v>47</v>
      </c>
      <c r="H41" s="41"/>
      <c r="I41" s="258"/>
      <c r="J41" s="241"/>
      <c r="K41" s="261"/>
      <c r="L41" s="241"/>
      <c r="M41" s="241"/>
      <c r="N41" s="261"/>
      <c r="O41" s="241"/>
      <c r="P41" s="223"/>
      <c r="Q41" s="226"/>
      <c r="R41" s="226"/>
    </row>
    <row r="42" spans="1:22" ht="23.1" customHeight="1">
      <c r="A42" s="152"/>
      <c r="B42" s="234"/>
      <c r="C42" s="235"/>
      <c r="D42" s="235"/>
      <c r="E42" s="235"/>
      <c r="F42" s="236"/>
      <c r="G42" s="17" t="s">
        <v>48</v>
      </c>
      <c r="H42" s="42"/>
      <c r="I42" s="258"/>
      <c r="J42" s="241"/>
      <c r="K42" s="261"/>
      <c r="L42" s="241"/>
      <c r="M42" s="241"/>
      <c r="N42" s="261"/>
      <c r="O42" s="241"/>
      <c r="P42" s="223"/>
      <c r="Q42" s="226"/>
      <c r="R42" s="226"/>
    </row>
    <row r="43" spans="1:22" ht="23.1" customHeight="1" thickBot="1">
      <c r="A43" s="153"/>
      <c r="B43" s="237"/>
      <c r="C43" s="238"/>
      <c r="D43" s="238"/>
      <c r="E43" s="238"/>
      <c r="F43" s="239"/>
      <c r="G43" s="18" t="s">
        <v>49</v>
      </c>
      <c r="H43" s="43"/>
      <c r="I43" s="259"/>
      <c r="J43" s="242"/>
      <c r="K43" s="262"/>
      <c r="L43" s="242"/>
      <c r="M43" s="242"/>
      <c r="N43" s="262"/>
      <c r="O43" s="242"/>
      <c r="P43" s="224"/>
      <c r="Q43" s="227"/>
      <c r="R43" s="227"/>
    </row>
    <row r="44" spans="1:22" ht="23.1" customHeight="1" thickBot="1">
      <c r="A44" s="151">
        <v>8</v>
      </c>
      <c r="B44" s="228"/>
      <c r="C44" s="229"/>
      <c r="D44" s="229"/>
      <c r="E44" s="229"/>
      <c r="F44" s="230"/>
      <c r="G44" s="15" t="s">
        <v>46</v>
      </c>
      <c r="H44" s="40"/>
      <c r="I44" s="257"/>
      <c r="J44" s="240"/>
      <c r="K44" s="260" t="s">
        <v>73</v>
      </c>
      <c r="L44" s="240"/>
      <c r="M44" s="240"/>
      <c r="N44" s="260" t="s">
        <v>74</v>
      </c>
      <c r="O44" s="240"/>
      <c r="P44" s="222"/>
      <c r="Q44" s="256"/>
      <c r="R44" s="225"/>
      <c r="V44" s="67" t="str">
        <f>CONCATENATE(J44,IF(L44="",0,L44),M44,".",IF(O44="",0,O44),P44)</f>
        <v>0.0</v>
      </c>
    </row>
    <row r="45" spans="1:22" ht="23.1" customHeight="1" thickBot="1">
      <c r="A45" s="152"/>
      <c r="B45" s="231"/>
      <c r="C45" s="232"/>
      <c r="D45" s="232"/>
      <c r="E45" s="232"/>
      <c r="F45" s="233"/>
      <c r="G45" s="16" t="s">
        <v>47</v>
      </c>
      <c r="H45" s="41"/>
      <c r="I45" s="258"/>
      <c r="J45" s="241"/>
      <c r="K45" s="261"/>
      <c r="L45" s="241"/>
      <c r="M45" s="241"/>
      <c r="N45" s="261"/>
      <c r="O45" s="241"/>
      <c r="P45" s="223"/>
      <c r="Q45" s="256"/>
      <c r="R45" s="226"/>
    </row>
    <row r="46" spans="1:22" ht="23.1" customHeight="1" thickBot="1">
      <c r="A46" s="152"/>
      <c r="B46" s="234"/>
      <c r="C46" s="235"/>
      <c r="D46" s="235"/>
      <c r="E46" s="235"/>
      <c r="F46" s="236"/>
      <c r="G46" s="17" t="s">
        <v>48</v>
      </c>
      <c r="H46" s="42"/>
      <c r="I46" s="258"/>
      <c r="J46" s="241"/>
      <c r="K46" s="261"/>
      <c r="L46" s="241"/>
      <c r="M46" s="241"/>
      <c r="N46" s="261"/>
      <c r="O46" s="241"/>
      <c r="P46" s="223"/>
      <c r="Q46" s="256"/>
      <c r="R46" s="226"/>
    </row>
    <row r="47" spans="1:22" ht="23.1" customHeight="1" thickBot="1">
      <c r="A47" s="153"/>
      <c r="B47" s="237"/>
      <c r="C47" s="238"/>
      <c r="D47" s="238"/>
      <c r="E47" s="238"/>
      <c r="F47" s="239"/>
      <c r="G47" s="18" t="s">
        <v>49</v>
      </c>
      <c r="H47" s="43"/>
      <c r="I47" s="259"/>
      <c r="J47" s="242"/>
      <c r="K47" s="262"/>
      <c r="L47" s="242"/>
      <c r="M47" s="242"/>
      <c r="N47" s="262"/>
      <c r="O47" s="242"/>
      <c r="P47" s="224"/>
      <c r="Q47" s="263"/>
      <c r="R47" s="227"/>
    </row>
    <row r="48" spans="1:22">
      <c r="A48" s="11" t="s">
        <v>109</v>
      </c>
    </row>
    <row r="49" spans="1:1">
      <c r="A49" s="11" t="s">
        <v>61</v>
      </c>
    </row>
  </sheetData>
  <sheetProtection algorithmName="SHA-512" hashValue="qXq286hXONlvFm2kyb/KhUSu6HWm2Akju6ZMdTRLKS1HSG4xqEtjLa7m50C9opiJFrADFaK6gXF1jdHR8UUAmA==" saltValue="rnYgfcOXBd0efNSonH529g==" spinCount="100000" sheet="1" objects="1" scenarios="1"/>
  <mergeCells count="119">
    <mergeCell ref="O40:O43"/>
    <mergeCell ref="O44:O47"/>
    <mergeCell ref="I32:I35"/>
    <mergeCell ref="I36:I39"/>
    <mergeCell ref="I40:I43"/>
    <mergeCell ref="I44:I47"/>
    <mergeCell ref="M32:M35"/>
    <mergeCell ref="M36:M39"/>
    <mergeCell ref="M40:M43"/>
    <mergeCell ref="M44:M47"/>
    <mergeCell ref="N32:N35"/>
    <mergeCell ref="N36:N39"/>
    <mergeCell ref="N40:N43"/>
    <mergeCell ref="N44:N47"/>
    <mergeCell ref="K40:K43"/>
    <mergeCell ref="A44:A47"/>
    <mergeCell ref="P44:P47"/>
    <mergeCell ref="R44:R47"/>
    <mergeCell ref="Q44:Q47"/>
    <mergeCell ref="B44:F44"/>
    <mergeCell ref="B45:F47"/>
    <mergeCell ref="J44:J47"/>
    <mergeCell ref="K44:K47"/>
    <mergeCell ref="L44:L47"/>
    <mergeCell ref="A32:A35"/>
    <mergeCell ref="P32:P35"/>
    <mergeCell ref="R32:R35"/>
    <mergeCell ref="Q32:Q35"/>
    <mergeCell ref="B32:F32"/>
    <mergeCell ref="B33:F35"/>
    <mergeCell ref="J32:J35"/>
    <mergeCell ref="J36:J39"/>
    <mergeCell ref="K32:K35"/>
    <mergeCell ref="K36:K39"/>
    <mergeCell ref="L32:L35"/>
    <mergeCell ref="L36:L39"/>
    <mergeCell ref="O32:O35"/>
    <mergeCell ref="O36:O39"/>
    <mergeCell ref="A28:A31"/>
    <mergeCell ref="P28:P31"/>
    <mergeCell ref="R28:R31"/>
    <mergeCell ref="Q28:Q31"/>
    <mergeCell ref="B28:F28"/>
    <mergeCell ref="B29:F31"/>
    <mergeCell ref="O28:O31"/>
    <mergeCell ref="N28:N31"/>
    <mergeCell ref="M28:M31"/>
    <mergeCell ref="L28:L31"/>
    <mergeCell ref="K28:K31"/>
    <mergeCell ref="J28:J31"/>
    <mergeCell ref="I28:I31"/>
    <mergeCell ref="A24:A27"/>
    <mergeCell ref="P24:P27"/>
    <mergeCell ref="R24:R27"/>
    <mergeCell ref="Q24:Q27"/>
    <mergeCell ref="B24:F24"/>
    <mergeCell ref="B25:F27"/>
    <mergeCell ref="I24:I27"/>
    <mergeCell ref="J24:J27"/>
    <mergeCell ref="K24:K27"/>
    <mergeCell ref="L24:L27"/>
    <mergeCell ref="M24:M27"/>
    <mergeCell ref="N24:N27"/>
    <mergeCell ref="O24:O27"/>
    <mergeCell ref="A20:A23"/>
    <mergeCell ref="P20:P23"/>
    <mergeCell ref="R20:R23"/>
    <mergeCell ref="Q20:Q23"/>
    <mergeCell ref="B20:F20"/>
    <mergeCell ref="B21:F23"/>
    <mergeCell ref="I20:I23"/>
    <mergeCell ref="J20:J23"/>
    <mergeCell ref="K20:K23"/>
    <mergeCell ref="L20:L23"/>
    <mergeCell ref="M20:M23"/>
    <mergeCell ref="N20:N23"/>
    <mergeCell ref="O20:O23"/>
    <mergeCell ref="Q13:Q15"/>
    <mergeCell ref="G13:G15"/>
    <mergeCell ref="I13:P15"/>
    <mergeCell ref="A7:C8"/>
    <mergeCell ref="A16:A19"/>
    <mergeCell ref="P16:P19"/>
    <mergeCell ref="R16:R19"/>
    <mergeCell ref="Q16:Q19"/>
    <mergeCell ref="B17:F19"/>
    <mergeCell ref="B16:F16"/>
    <mergeCell ref="I16:I19"/>
    <mergeCell ref="J16:J19"/>
    <mergeCell ref="K16:K19"/>
    <mergeCell ref="L16:L19"/>
    <mergeCell ref="M16:M19"/>
    <mergeCell ref="N16:N19"/>
    <mergeCell ref="O16:O19"/>
    <mergeCell ref="A10:R10"/>
    <mergeCell ref="A40:A43"/>
    <mergeCell ref="P40:P43"/>
    <mergeCell ref="Q40:Q43"/>
    <mergeCell ref="R40:R43"/>
    <mergeCell ref="B40:F40"/>
    <mergeCell ref="B41:F43"/>
    <mergeCell ref="J40:J43"/>
    <mergeCell ref="L40:L43"/>
    <mergeCell ref="A1:R1"/>
    <mergeCell ref="A2:R2"/>
    <mergeCell ref="A4:B5"/>
    <mergeCell ref="C4:P5"/>
    <mergeCell ref="D7:P8"/>
    <mergeCell ref="A36:A39"/>
    <mergeCell ref="P36:P39"/>
    <mergeCell ref="Q36:Q39"/>
    <mergeCell ref="R36:R39"/>
    <mergeCell ref="B36:F36"/>
    <mergeCell ref="B37:F39"/>
    <mergeCell ref="A13:A15"/>
    <mergeCell ref="B13:F13"/>
    <mergeCell ref="H13:H15"/>
    <mergeCell ref="R13:R15"/>
    <mergeCell ref="B14:F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7C6D23E-15C2-42E2-83D8-A6CCB39323F2}">
          <x14:formula1>
            <xm:f>年齢区分!$A$15:$A$18</xm:f>
          </x14:formula1>
          <xm:sqref>Q16:Q47</xm:sqref>
        </x14:dataValidation>
        <x14:dataValidation type="list" allowBlank="1" showInputMessage="1" showErrorMessage="1" xr:uid="{B7849D93-CA38-43B5-92F8-56DB9879F633}">
          <x14:formula1>
            <xm:f>年齢!$C$1:$C$6</xm:f>
          </x14:formula1>
          <xm:sqref>L16:L47</xm:sqref>
        </x14:dataValidation>
        <x14:dataValidation type="list" allowBlank="1" showInputMessage="1" showErrorMessage="1" xr:uid="{ED88841A-5C14-40A1-972D-80B6CB5F499C}">
          <x14:formula1>
            <xm:f>年齢!$C$1:$C$10</xm:f>
          </x14:formula1>
          <xm:sqref>M16:M47 J16:J47 O16:P47</xm:sqref>
        </x14:dataValidation>
        <x14:dataValidation type="list" allowBlank="1" showInputMessage="1" showErrorMessage="1" xr:uid="{127BD9A4-1E65-48F1-BC3F-8450D33C49C8}">
          <x14:formula1>
            <xm:f>競技種目!$A$15:$A$20</xm:f>
          </x14:formula1>
          <xm:sqref>R16:R47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3155B-A122-42CE-998B-4F330F303477}">
  <dimension ref="A1:K176"/>
  <sheetViews>
    <sheetView showZeros="0" view="pageBreakPreview" zoomScaleNormal="100" zoomScaleSheetLayoutView="100" workbookViewId="0">
      <selection sqref="A1:B2"/>
    </sheetView>
  </sheetViews>
  <sheetFormatPr defaultRowHeight="10.5"/>
  <cols>
    <col min="1" max="2" width="11.25" style="24" customWidth="1"/>
    <col min="3" max="4" width="7.625" style="24" customWidth="1"/>
    <col min="5" max="5" width="7.125" style="24" customWidth="1"/>
    <col min="6" max="6" width="6.625" style="24" customWidth="1"/>
    <col min="7" max="7" width="5.375" style="24" customWidth="1"/>
    <col min="8" max="8" width="8.625" style="24" customWidth="1"/>
    <col min="9" max="10" width="9" style="24"/>
    <col min="11" max="11" width="7.5" style="24" customWidth="1"/>
    <col min="12" max="256" width="9" style="24"/>
    <col min="257" max="258" width="11.25" style="24" customWidth="1"/>
    <col min="259" max="260" width="7.625" style="24" customWidth="1"/>
    <col min="261" max="261" width="7.125" style="24" customWidth="1"/>
    <col min="262" max="262" width="6.625" style="24" customWidth="1"/>
    <col min="263" max="263" width="5.375" style="24" customWidth="1"/>
    <col min="264" max="264" width="8.625" style="24" customWidth="1"/>
    <col min="265" max="266" width="9" style="24"/>
    <col min="267" max="267" width="7.5" style="24" customWidth="1"/>
    <col min="268" max="512" width="9" style="24"/>
    <col min="513" max="514" width="11.25" style="24" customWidth="1"/>
    <col min="515" max="516" width="7.625" style="24" customWidth="1"/>
    <col min="517" max="517" width="7.125" style="24" customWidth="1"/>
    <col min="518" max="518" width="6.625" style="24" customWidth="1"/>
    <col min="519" max="519" width="5.375" style="24" customWidth="1"/>
    <col min="520" max="520" width="8.625" style="24" customWidth="1"/>
    <col min="521" max="522" width="9" style="24"/>
    <col min="523" max="523" width="7.5" style="24" customWidth="1"/>
    <col min="524" max="768" width="9" style="24"/>
    <col min="769" max="770" width="11.25" style="24" customWidth="1"/>
    <col min="771" max="772" width="7.625" style="24" customWidth="1"/>
    <col min="773" max="773" width="7.125" style="24" customWidth="1"/>
    <col min="774" max="774" width="6.625" style="24" customWidth="1"/>
    <col min="775" max="775" width="5.375" style="24" customWidth="1"/>
    <col min="776" max="776" width="8.625" style="24" customWidth="1"/>
    <col min="777" max="778" width="9" style="24"/>
    <col min="779" max="779" width="7.5" style="24" customWidth="1"/>
    <col min="780" max="1024" width="9" style="24"/>
    <col min="1025" max="1026" width="11.25" style="24" customWidth="1"/>
    <col min="1027" max="1028" width="7.625" style="24" customWidth="1"/>
    <col min="1029" max="1029" width="7.125" style="24" customWidth="1"/>
    <col min="1030" max="1030" width="6.625" style="24" customWidth="1"/>
    <col min="1031" max="1031" width="5.375" style="24" customWidth="1"/>
    <col min="1032" max="1032" width="8.625" style="24" customWidth="1"/>
    <col min="1033" max="1034" width="9" style="24"/>
    <col min="1035" max="1035" width="7.5" style="24" customWidth="1"/>
    <col min="1036" max="1280" width="9" style="24"/>
    <col min="1281" max="1282" width="11.25" style="24" customWidth="1"/>
    <col min="1283" max="1284" width="7.625" style="24" customWidth="1"/>
    <col min="1285" max="1285" width="7.125" style="24" customWidth="1"/>
    <col min="1286" max="1286" width="6.625" style="24" customWidth="1"/>
    <col min="1287" max="1287" width="5.375" style="24" customWidth="1"/>
    <col min="1288" max="1288" width="8.625" style="24" customWidth="1"/>
    <col min="1289" max="1290" width="9" style="24"/>
    <col min="1291" max="1291" width="7.5" style="24" customWidth="1"/>
    <col min="1292" max="1536" width="9" style="24"/>
    <col min="1537" max="1538" width="11.25" style="24" customWidth="1"/>
    <col min="1539" max="1540" width="7.625" style="24" customWidth="1"/>
    <col min="1541" max="1541" width="7.125" style="24" customWidth="1"/>
    <col min="1542" max="1542" width="6.625" style="24" customWidth="1"/>
    <col min="1543" max="1543" width="5.375" style="24" customWidth="1"/>
    <col min="1544" max="1544" width="8.625" style="24" customWidth="1"/>
    <col min="1545" max="1546" width="9" style="24"/>
    <col min="1547" max="1547" width="7.5" style="24" customWidth="1"/>
    <col min="1548" max="1792" width="9" style="24"/>
    <col min="1793" max="1794" width="11.25" style="24" customWidth="1"/>
    <col min="1795" max="1796" width="7.625" style="24" customWidth="1"/>
    <col min="1797" max="1797" width="7.125" style="24" customWidth="1"/>
    <col min="1798" max="1798" width="6.625" style="24" customWidth="1"/>
    <col min="1799" max="1799" width="5.375" style="24" customWidth="1"/>
    <col min="1800" max="1800" width="8.625" style="24" customWidth="1"/>
    <col min="1801" max="1802" width="9" style="24"/>
    <col min="1803" max="1803" width="7.5" style="24" customWidth="1"/>
    <col min="1804" max="2048" width="9" style="24"/>
    <col min="2049" max="2050" width="11.25" style="24" customWidth="1"/>
    <col min="2051" max="2052" width="7.625" style="24" customWidth="1"/>
    <col min="2053" max="2053" width="7.125" style="24" customWidth="1"/>
    <col min="2054" max="2054" width="6.625" style="24" customWidth="1"/>
    <col min="2055" max="2055" width="5.375" style="24" customWidth="1"/>
    <col min="2056" max="2056" width="8.625" style="24" customWidth="1"/>
    <col min="2057" max="2058" width="9" style="24"/>
    <col min="2059" max="2059" width="7.5" style="24" customWidth="1"/>
    <col min="2060" max="2304" width="9" style="24"/>
    <col min="2305" max="2306" width="11.25" style="24" customWidth="1"/>
    <col min="2307" max="2308" width="7.625" style="24" customWidth="1"/>
    <col min="2309" max="2309" width="7.125" style="24" customWidth="1"/>
    <col min="2310" max="2310" width="6.625" style="24" customWidth="1"/>
    <col min="2311" max="2311" width="5.375" style="24" customWidth="1"/>
    <col min="2312" max="2312" width="8.625" style="24" customWidth="1"/>
    <col min="2313" max="2314" width="9" style="24"/>
    <col min="2315" max="2315" width="7.5" style="24" customWidth="1"/>
    <col min="2316" max="2560" width="9" style="24"/>
    <col min="2561" max="2562" width="11.25" style="24" customWidth="1"/>
    <col min="2563" max="2564" width="7.625" style="24" customWidth="1"/>
    <col min="2565" max="2565" width="7.125" style="24" customWidth="1"/>
    <col min="2566" max="2566" width="6.625" style="24" customWidth="1"/>
    <col min="2567" max="2567" width="5.375" style="24" customWidth="1"/>
    <col min="2568" max="2568" width="8.625" style="24" customWidth="1"/>
    <col min="2569" max="2570" width="9" style="24"/>
    <col min="2571" max="2571" width="7.5" style="24" customWidth="1"/>
    <col min="2572" max="2816" width="9" style="24"/>
    <col min="2817" max="2818" width="11.25" style="24" customWidth="1"/>
    <col min="2819" max="2820" width="7.625" style="24" customWidth="1"/>
    <col min="2821" max="2821" width="7.125" style="24" customWidth="1"/>
    <col min="2822" max="2822" width="6.625" style="24" customWidth="1"/>
    <col min="2823" max="2823" width="5.375" style="24" customWidth="1"/>
    <col min="2824" max="2824" width="8.625" style="24" customWidth="1"/>
    <col min="2825" max="2826" width="9" style="24"/>
    <col min="2827" max="2827" width="7.5" style="24" customWidth="1"/>
    <col min="2828" max="3072" width="9" style="24"/>
    <col min="3073" max="3074" width="11.25" style="24" customWidth="1"/>
    <col min="3075" max="3076" width="7.625" style="24" customWidth="1"/>
    <col min="3077" max="3077" width="7.125" style="24" customWidth="1"/>
    <col min="3078" max="3078" width="6.625" style="24" customWidth="1"/>
    <col min="3079" max="3079" width="5.375" style="24" customWidth="1"/>
    <col min="3080" max="3080" width="8.625" style="24" customWidth="1"/>
    <col min="3081" max="3082" width="9" style="24"/>
    <col min="3083" max="3083" width="7.5" style="24" customWidth="1"/>
    <col min="3084" max="3328" width="9" style="24"/>
    <col min="3329" max="3330" width="11.25" style="24" customWidth="1"/>
    <col min="3331" max="3332" width="7.625" style="24" customWidth="1"/>
    <col min="3333" max="3333" width="7.125" style="24" customWidth="1"/>
    <col min="3334" max="3334" width="6.625" style="24" customWidth="1"/>
    <col min="3335" max="3335" width="5.375" style="24" customWidth="1"/>
    <col min="3336" max="3336" width="8.625" style="24" customWidth="1"/>
    <col min="3337" max="3338" width="9" style="24"/>
    <col min="3339" max="3339" width="7.5" style="24" customWidth="1"/>
    <col min="3340" max="3584" width="9" style="24"/>
    <col min="3585" max="3586" width="11.25" style="24" customWidth="1"/>
    <col min="3587" max="3588" width="7.625" style="24" customWidth="1"/>
    <col min="3589" max="3589" width="7.125" style="24" customWidth="1"/>
    <col min="3590" max="3590" width="6.625" style="24" customWidth="1"/>
    <col min="3591" max="3591" width="5.375" style="24" customWidth="1"/>
    <col min="3592" max="3592" width="8.625" style="24" customWidth="1"/>
    <col min="3593" max="3594" width="9" style="24"/>
    <col min="3595" max="3595" width="7.5" style="24" customWidth="1"/>
    <col min="3596" max="3840" width="9" style="24"/>
    <col min="3841" max="3842" width="11.25" style="24" customWidth="1"/>
    <col min="3843" max="3844" width="7.625" style="24" customWidth="1"/>
    <col min="3845" max="3845" width="7.125" style="24" customWidth="1"/>
    <col min="3846" max="3846" width="6.625" style="24" customWidth="1"/>
    <col min="3847" max="3847" width="5.375" style="24" customWidth="1"/>
    <col min="3848" max="3848" width="8.625" style="24" customWidth="1"/>
    <col min="3849" max="3850" width="9" style="24"/>
    <col min="3851" max="3851" width="7.5" style="24" customWidth="1"/>
    <col min="3852" max="4096" width="9" style="24"/>
    <col min="4097" max="4098" width="11.25" style="24" customWidth="1"/>
    <col min="4099" max="4100" width="7.625" style="24" customWidth="1"/>
    <col min="4101" max="4101" width="7.125" style="24" customWidth="1"/>
    <col min="4102" max="4102" width="6.625" style="24" customWidth="1"/>
    <col min="4103" max="4103" width="5.375" style="24" customWidth="1"/>
    <col min="4104" max="4104" width="8.625" style="24" customWidth="1"/>
    <col min="4105" max="4106" width="9" style="24"/>
    <col min="4107" max="4107" width="7.5" style="24" customWidth="1"/>
    <col min="4108" max="4352" width="9" style="24"/>
    <col min="4353" max="4354" width="11.25" style="24" customWidth="1"/>
    <col min="4355" max="4356" width="7.625" style="24" customWidth="1"/>
    <col min="4357" max="4357" width="7.125" style="24" customWidth="1"/>
    <col min="4358" max="4358" width="6.625" style="24" customWidth="1"/>
    <col min="4359" max="4359" width="5.375" style="24" customWidth="1"/>
    <col min="4360" max="4360" width="8.625" style="24" customWidth="1"/>
    <col min="4361" max="4362" width="9" style="24"/>
    <col min="4363" max="4363" width="7.5" style="24" customWidth="1"/>
    <col min="4364" max="4608" width="9" style="24"/>
    <col min="4609" max="4610" width="11.25" style="24" customWidth="1"/>
    <col min="4611" max="4612" width="7.625" style="24" customWidth="1"/>
    <col min="4613" max="4613" width="7.125" style="24" customWidth="1"/>
    <col min="4614" max="4614" width="6.625" style="24" customWidth="1"/>
    <col min="4615" max="4615" width="5.375" style="24" customWidth="1"/>
    <col min="4616" max="4616" width="8.625" style="24" customWidth="1"/>
    <col min="4617" max="4618" width="9" style="24"/>
    <col min="4619" max="4619" width="7.5" style="24" customWidth="1"/>
    <col min="4620" max="4864" width="9" style="24"/>
    <col min="4865" max="4866" width="11.25" style="24" customWidth="1"/>
    <col min="4867" max="4868" width="7.625" style="24" customWidth="1"/>
    <col min="4869" max="4869" width="7.125" style="24" customWidth="1"/>
    <col min="4870" max="4870" width="6.625" style="24" customWidth="1"/>
    <col min="4871" max="4871" width="5.375" style="24" customWidth="1"/>
    <col min="4872" max="4872" width="8.625" style="24" customWidth="1"/>
    <col min="4873" max="4874" width="9" style="24"/>
    <col min="4875" max="4875" width="7.5" style="24" customWidth="1"/>
    <col min="4876" max="5120" width="9" style="24"/>
    <col min="5121" max="5122" width="11.25" style="24" customWidth="1"/>
    <col min="5123" max="5124" width="7.625" style="24" customWidth="1"/>
    <col min="5125" max="5125" width="7.125" style="24" customWidth="1"/>
    <col min="5126" max="5126" width="6.625" style="24" customWidth="1"/>
    <col min="5127" max="5127" width="5.375" style="24" customWidth="1"/>
    <col min="5128" max="5128" width="8.625" style="24" customWidth="1"/>
    <col min="5129" max="5130" width="9" style="24"/>
    <col min="5131" max="5131" width="7.5" style="24" customWidth="1"/>
    <col min="5132" max="5376" width="9" style="24"/>
    <col min="5377" max="5378" width="11.25" style="24" customWidth="1"/>
    <col min="5379" max="5380" width="7.625" style="24" customWidth="1"/>
    <col min="5381" max="5381" width="7.125" style="24" customWidth="1"/>
    <col min="5382" max="5382" width="6.625" style="24" customWidth="1"/>
    <col min="5383" max="5383" width="5.375" style="24" customWidth="1"/>
    <col min="5384" max="5384" width="8.625" style="24" customWidth="1"/>
    <col min="5385" max="5386" width="9" style="24"/>
    <col min="5387" max="5387" width="7.5" style="24" customWidth="1"/>
    <col min="5388" max="5632" width="9" style="24"/>
    <col min="5633" max="5634" width="11.25" style="24" customWidth="1"/>
    <col min="5635" max="5636" width="7.625" style="24" customWidth="1"/>
    <col min="5637" max="5637" width="7.125" style="24" customWidth="1"/>
    <col min="5638" max="5638" width="6.625" style="24" customWidth="1"/>
    <col min="5639" max="5639" width="5.375" style="24" customWidth="1"/>
    <col min="5640" max="5640" width="8.625" style="24" customWidth="1"/>
    <col min="5641" max="5642" width="9" style="24"/>
    <col min="5643" max="5643" width="7.5" style="24" customWidth="1"/>
    <col min="5644" max="5888" width="9" style="24"/>
    <col min="5889" max="5890" width="11.25" style="24" customWidth="1"/>
    <col min="5891" max="5892" width="7.625" style="24" customWidth="1"/>
    <col min="5893" max="5893" width="7.125" style="24" customWidth="1"/>
    <col min="5894" max="5894" width="6.625" style="24" customWidth="1"/>
    <col min="5895" max="5895" width="5.375" style="24" customWidth="1"/>
    <col min="5896" max="5896" width="8.625" style="24" customWidth="1"/>
    <col min="5897" max="5898" width="9" style="24"/>
    <col min="5899" max="5899" width="7.5" style="24" customWidth="1"/>
    <col min="5900" max="6144" width="9" style="24"/>
    <col min="6145" max="6146" width="11.25" style="24" customWidth="1"/>
    <col min="6147" max="6148" width="7.625" style="24" customWidth="1"/>
    <col min="6149" max="6149" width="7.125" style="24" customWidth="1"/>
    <col min="6150" max="6150" width="6.625" style="24" customWidth="1"/>
    <col min="6151" max="6151" width="5.375" style="24" customWidth="1"/>
    <col min="6152" max="6152" width="8.625" style="24" customWidth="1"/>
    <col min="6153" max="6154" width="9" style="24"/>
    <col min="6155" max="6155" width="7.5" style="24" customWidth="1"/>
    <col min="6156" max="6400" width="9" style="24"/>
    <col min="6401" max="6402" width="11.25" style="24" customWidth="1"/>
    <col min="6403" max="6404" width="7.625" style="24" customWidth="1"/>
    <col min="6405" max="6405" width="7.125" style="24" customWidth="1"/>
    <col min="6406" max="6406" width="6.625" style="24" customWidth="1"/>
    <col min="6407" max="6407" width="5.375" style="24" customWidth="1"/>
    <col min="6408" max="6408" width="8.625" style="24" customWidth="1"/>
    <col min="6409" max="6410" width="9" style="24"/>
    <col min="6411" max="6411" width="7.5" style="24" customWidth="1"/>
    <col min="6412" max="6656" width="9" style="24"/>
    <col min="6657" max="6658" width="11.25" style="24" customWidth="1"/>
    <col min="6659" max="6660" width="7.625" style="24" customWidth="1"/>
    <col min="6661" max="6661" width="7.125" style="24" customWidth="1"/>
    <col min="6662" max="6662" width="6.625" style="24" customWidth="1"/>
    <col min="6663" max="6663" width="5.375" style="24" customWidth="1"/>
    <col min="6664" max="6664" width="8.625" style="24" customWidth="1"/>
    <col min="6665" max="6666" width="9" style="24"/>
    <col min="6667" max="6667" width="7.5" style="24" customWidth="1"/>
    <col min="6668" max="6912" width="9" style="24"/>
    <col min="6913" max="6914" width="11.25" style="24" customWidth="1"/>
    <col min="6915" max="6916" width="7.625" style="24" customWidth="1"/>
    <col min="6917" max="6917" width="7.125" style="24" customWidth="1"/>
    <col min="6918" max="6918" width="6.625" style="24" customWidth="1"/>
    <col min="6919" max="6919" width="5.375" style="24" customWidth="1"/>
    <col min="6920" max="6920" width="8.625" style="24" customWidth="1"/>
    <col min="6921" max="6922" width="9" style="24"/>
    <col min="6923" max="6923" width="7.5" style="24" customWidth="1"/>
    <col min="6924" max="7168" width="9" style="24"/>
    <col min="7169" max="7170" width="11.25" style="24" customWidth="1"/>
    <col min="7171" max="7172" width="7.625" style="24" customWidth="1"/>
    <col min="7173" max="7173" width="7.125" style="24" customWidth="1"/>
    <col min="7174" max="7174" width="6.625" style="24" customWidth="1"/>
    <col min="7175" max="7175" width="5.375" style="24" customWidth="1"/>
    <col min="7176" max="7176" width="8.625" style="24" customWidth="1"/>
    <col min="7177" max="7178" width="9" style="24"/>
    <col min="7179" max="7179" width="7.5" style="24" customWidth="1"/>
    <col min="7180" max="7424" width="9" style="24"/>
    <col min="7425" max="7426" width="11.25" style="24" customWidth="1"/>
    <col min="7427" max="7428" width="7.625" style="24" customWidth="1"/>
    <col min="7429" max="7429" width="7.125" style="24" customWidth="1"/>
    <col min="7430" max="7430" width="6.625" style="24" customWidth="1"/>
    <col min="7431" max="7431" width="5.375" style="24" customWidth="1"/>
    <col min="7432" max="7432" width="8.625" style="24" customWidth="1"/>
    <col min="7433" max="7434" width="9" style="24"/>
    <col min="7435" max="7435" width="7.5" style="24" customWidth="1"/>
    <col min="7436" max="7680" width="9" style="24"/>
    <col min="7681" max="7682" width="11.25" style="24" customWidth="1"/>
    <col min="7683" max="7684" width="7.625" style="24" customWidth="1"/>
    <col min="7685" max="7685" width="7.125" style="24" customWidth="1"/>
    <col min="7686" max="7686" width="6.625" style="24" customWidth="1"/>
    <col min="7687" max="7687" width="5.375" style="24" customWidth="1"/>
    <col min="7688" max="7688" width="8.625" style="24" customWidth="1"/>
    <col min="7689" max="7690" width="9" style="24"/>
    <col min="7691" max="7691" width="7.5" style="24" customWidth="1"/>
    <col min="7692" max="7936" width="9" style="24"/>
    <col min="7937" max="7938" width="11.25" style="24" customWidth="1"/>
    <col min="7939" max="7940" width="7.625" style="24" customWidth="1"/>
    <col min="7941" max="7941" width="7.125" style="24" customWidth="1"/>
    <col min="7942" max="7942" width="6.625" style="24" customWidth="1"/>
    <col min="7943" max="7943" width="5.375" style="24" customWidth="1"/>
    <col min="7944" max="7944" width="8.625" style="24" customWidth="1"/>
    <col min="7945" max="7946" width="9" style="24"/>
    <col min="7947" max="7947" width="7.5" style="24" customWidth="1"/>
    <col min="7948" max="8192" width="9" style="24"/>
    <col min="8193" max="8194" width="11.25" style="24" customWidth="1"/>
    <col min="8195" max="8196" width="7.625" style="24" customWidth="1"/>
    <col min="8197" max="8197" width="7.125" style="24" customWidth="1"/>
    <col min="8198" max="8198" width="6.625" style="24" customWidth="1"/>
    <col min="8199" max="8199" width="5.375" style="24" customWidth="1"/>
    <col min="8200" max="8200" width="8.625" style="24" customWidth="1"/>
    <col min="8201" max="8202" width="9" style="24"/>
    <col min="8203" max="8203" width="7.5" style="24" customWidth="1"/>
    <col min="8204" max="8448" width="9" style="24"/>
    <col min="8449" max="8450" width="11.25" style="24" customWidth="1"/>
    <col min="8451" max="8452" width="7.625" style="24" customWidth="1"/>
    <col min="8453" max="8453" width="7.125" style="24" customWidth="1"/>
    <col min="8454" max="8454" width="6.625" style="24" customWidth="1"/>
    <col min="8455" max="8455" width="5.375" style="24" customWidth="1"/>
    <col min="8456" max="8456" width="8.625" style="24" customWidth="1"/>
    <col min="8457" max="8458" width="9" style="24"/>
    <col min="8459" max="8459" width="7.5" style="24" customWidth="1"/>
    <col min="8460" max="8704" width="9" style="24"/>
    <col min="8705" max="8706" width="11.25" style="24" customWidth="1"/>
    <col min="8707" max="8708" width="7.625" style="24" customWidth="1"/>
    <col min="8709" max="8709" width="7.125" style="24" customWidth="1"/>
    <col min="8710" max="8710" width="6.625" style="24" customWidth="1"/>
    <col min="8711" max="8711" width="5.375" style="24" customWidth="1"/>
    <col min="8712" max="8712" width="8.625" style="24" customWidth="1"/>
    <col min="8713" max="8714" width="9" style="24"/>
    <col min="8715" max="8715" width="7.5" style="24" customWidth="1"/>
    <col min="8716" max="8960" width="9" style="24"/>
    <col min="8961" max="8962" width="11.25" style="24" customWidth="1"/>
    <col min="8963" max="8964" width="7.625" style="24" customWidth="1"/>
    <col min="8965" max="8965" width="7.125" style="24" customWidth="1"/>
    <col min="8966" max="8966" width="6.625" style="24" customWidth="1"/>
    <col min="8967" max="8967" width="5.375" style="24" customWidth="1"/>
    <col min="8968" max="8968" width="8.625" style="24" customWidth="1"/>
    <col min="8969" max="8970" width="9" style="24"/>
    <col min="8971" max="8971" width="7.5" style="24" customWidth="1"/>
    <col min="8972" max="9216" width="9" style="24"/>
    <col min="9217" max="9218" width="11.25" style="24" customWidth="1"/>
    <col min="9219" max="9220" width="7.625" style="24" customWidth="1"/>
    <col min="9221" max="9221" width="7.125" style="24" customWidth="1"/>
    <col min="9222" max="9222" width="6.625" style="24" customWidth="1"/>
    <col min="9223" max="9223" width="5.375" style="24" customWidth="1"/>
    <col min="9224" max="9224" width="8.625" style="24" customWidth="1"/>
    <col min="9225" max="9226" width="9" style="24"/>
    <col min="9227" max="9227" width="7.5" style="24" customWidth="1"/>
    <col min="9228" max="9472" width="9" style="24"/>
    <col min="9473" max="9474" width="11.25" style="24" customWidth="1"/>
    <col min="9475" max="9476" width="7.625" style="24" customWidth="1"/>
    <col min="9477" max="9477" width="7.125" style="24" customWidth="1"/>
    <col min="9478" max="9478" width="6.625" style="24" customWidth="1"/>
    <col min="9479" max="9479" width="5.375" style="24" customWidth="1"/>
    <col min="9480" max="9480" width="8.625" style="24" customWidth="1"/>
    <col min="9481" max="9482" width="9" style="24"/>
    <col min="9483" max="9483" width="7.5" style="24" customWidth="1"/>
    <col min="9484" max="9728" width="9" style="24"/>
    <col min="9729" max="9730" width="11.25" style="24" customWidth="1"/>
    <col min="9731" max="9732" width="7.625" style="24" customWidth="1"/>
    <col min="9733" max="9733" width="7.125" style="24" customWidth="1"/>
    <col min="9734" max="9734" width="6.625" style="24" customWidth="1"/>
    <col min="9735" max="9735" width="5.375" style="24" customWidth="1"/>
    <col min="9736" max="9736" width="8.625" style="24" customWidth="1"/>
    <col min="9737" max="9738" width="9" style="24"/>
    <col min="9739" max="9739" width="7.5" style="24" customWidth="1"/>
    <col min="9740" max="9984" width="9" style="24"/>
    <col min="9985" max="9986" width="11.25" style="24" customWidth="1"/>
    <col min="9987" max="9988" width="7.625" style="24" customWidth="1"/>
    <col min="9989" max="9989" width="7.125" style="24" customWidth="1"/>
    <col min="9990" max="9990" width="6.625" style="24" customWidth="1"/>
    <col min="9991" max="9991" width="5.375" style="24" customWidth="1"/>
    <col min="9992" max="9992" width="8.625" style="24" customWidth="1"/>
    <col min="9993" max="9994" width="9" style="24"/>
    <col min="9995" max="9995" width="7.5" style="24" customWidth="1"/>
    <col min="9996" max="10240" width="9" style="24"/>
    <col min="10241" max="10242" width="11.25" style="24" customWidth="1"/>
    <col min="10243" max="10244" width="7.625" style="24" customWidth="1"/>
    <col min="10245" max="10245" width="7.125" style="24" customWidth="1"/>
    <col min="10246" max="10246" width="6.625" style="24" customWidth="1"/>
    <col min="10247" max="10247" width="5.375" style="24" customWidth="1"/>
    <col min="10248" max="10248" width="8.625" style="24" customWidth="1"/>
    <col min="10249" max="10250" width="9" style="24"/>
    <col min="10251" max="10251" width="7.5" style="24" customWidth="1"/>
    <col min="10252" max="10496" width="9" style="24"/>
    <col min="10497" max="10498" width="11.25" style="24" customWidth="1"/>
    <col min="10499" max="10500" width="7.625" style="24" customWidth="1"/>
    <col min="10501" max="10501" width="7.125" style="24" customWidth="1"/>
    <col min="10502" max="10502" width="6.625" style="24" customWidth="1"/>
    <col min="10503" max="10503" width="5.375" style="24" customWidth="1"/>
    <col min="10504" max="10504" width="8.625" style="24" customWidth="1"/>
    <col min="10505" max="10506" width="9" style="24"/>
    <col min="10507" max="10507" width="7.5" style="24" customWidth="1"/>
    <col min="10508" max="10752" width="9" style="24"/>
    <col min="10753" max="10754" width="11.25" style="24" customWidth="1"/>
    <col min="10755" max="10756" width="7.625" style="24" customWidth="1"/>
    <col min="10757" max="10757" width="7.125" style="24" customWidth="1"/>
    <col min="10758" max="10758" width="6.625" style="24" customWidth="1"/>
    <col min="10759" max="10759" width="5.375" style="24" customWidth="1"/>
    <col min="10760" max="10760" width="8.625" style="24" customWidth="1"/>
    <col min="10761" max="10762" width="9" style="24"/>
    <col min="10763" max="10763" width="7.5" style="24" customWidth="1"/>
    <col min="10764" max="11008" width="9" style="24"/>
    <col min="11009" max="11010" width="11.25" style="24" customWidth="1"/>
    <col min="11011" max="11012" width="7.625" style="24" customWidth="1"/>
    <col min="11013" max="11013" width="7.125" style="24" customWidth="1"/>
    <col min="11014" max="11014" width="6.625" style="24" customWidth="1"/>
    <col min="11015" max="11015" width="5.375" style="24" customWidth="1"/>
    <col min="11016" max="11016" width="8.625" style="24" customWidth="1"/>
    <col min="11017" max="11018" width="9" style="24"/>
    <col min="11019" max="11019" width="7.5" style="24" customWidth="1"/>
    <col min="11020" max="11264" width="9" style="24"/>
    <col min="11265" max="11266" width="11.25" style="24" customWidth="1"/>
    <col min="11267" max="11268" width="7.625" style="24" customWidth="1"/>
    <col min="11269" max="11269" width="7.125" style="24" customWidth="1"/>
    <col min="11270" max="11270" width="6.625" style="24" customWidth="1"/>
    <col min="11271" max="11271" width="5.375" style="24" customWidth="1"/>
    <col min="11272" max="11272" width="8.625" style="24" customWidth="1"/>
    <col min="11273" max="11274" width="9" style="24"/>
    <col min="11275" max="11275" width="7.5" style="24" customWidth="1"/>
    <col min="11276" max="11520" width="9" style="24"/>
    <col min="11521" max="11522" width="11.25" style="24" customWidth="1"/>
    <col min="11523" max="11524" width="7.625" style="24" customWidth="1"/>
    <col min="11525" max="11525" width="7.125" style="24" customWidth="1"/>
    <col min="11526" max="11526" width="6.625" style="24" customWidth="1"/>
    <col min="11527" max="11527" width="5.375" style="24" customWidth="1"/>
    <col min="11528" max="11528" width="8.625" style="24" customWidth="1"/>
    <col min="11529" max="11530" width="9" style="24"/>
    <col min="11531" max="11531" width="7.5" style="24" customWidth="1"/>
    <col min="11532" max="11776" width="9" style="24"/>
    <col min="11777" max="11778" width="11.25" style="24" customWidth="1"/>
    <col min="11779" max="11780" width="7.625" style="24" customWidth="1"/>
    <col min="11781" max="11781" width="7.125" style="24" customWidth="1"/>
    <col min="11782" max="11782" width="6.625" style="24" customWidth="1"/>
    <col min="11783" max="11783" width="5.375" style="24" customWidth="1"/>
    <col min="11784" max="11784" width="8.625" style="24" customWidth="1"/>
    <col min="11785" max="11786" width="9" style="24"/>
    <col min="11787" max="11787" width="7.5" style="24" customWidth="1"/>
    <col min="11788" max="12032" width="9" style="24"/>
    <col min="12033" max="12034" width="11.25" style="24" customWidth="1"/>
    <col min="12035" max="12036" width="7.625" style="24" customWidth="1"/>
    <col min="12037" max="12037" width="7.125" style="24" customWidth="1"/>
    <col min="12038" max="12038" width="6.625" style="24" customWidth="1"/>
    <col min="12039" max="12039" width="5.375" style="24" customWidth="1"/>
    <col min="12040" max="12040" width="8.625" style="24" customWidth="1"/>
    <col min="12041" max="12042" width="9" style="24"/>
    <col min="12043" max="12043" width="7.5" style="24" customWidth="1"/>
    <col min="12044" max="12288" width="9" style="24"/>
    <col min="12289" max="12290" width="11.25" style="24" customWidth="1"/>
    <col min="12291" max="12292" width="7.625" style="24" customWidth="1"/>
    <col min="12293" max="12293" width="7.125" style="24" customWidth="1"/>
    <col min="12294" max="12294" width="6.625" style="24" customWidth="1"/>
    <col min="12295" max="12295" width="5.375" style="24" customWidth="1"/>
    <col min="12296" max="12296" width="8.625" style="24" customWidth="1"/>
    <col min="12297" max="12298" width="9" style="24"/>
    <col min="12299" max="12299" width="7.5" style="24" customWidth="1"/>
    <col min="12300" max="12544" width="9" style="24"/>
    <col min="12545" max="12546" width="11.25" style="24" customWidth="1"/>
    <col min="12547" max="12548" width="7.625" style="24" customWidth="1"/>
    <col min="12549" max="12549" width="7.125" style="24" customWidth="1"/>
    <col min="12550" max="12550" width="6.625" style="24" customWidth="1"/>
    <col min="12551" max="12551" width="5.375" style="24" customWidth="1"/>
    <col min="12552" max="12552" width="8.625" style="24" customWidth="1"/>
    <col min="12553" max="12554" width="9" style="24"/>
    <col min="12555" max="12555" width="7.5" style="24" customWidth="1"/>
    <col min="12556" max="12800" width="9" style="24"/>
    <col min="12801" max="12802" width="11.25" style="24" customWidth="1"/>
    <col min="12803" max="12804" width="7.625" style="24" customWidth="1"/>
    <col min="12805" max="12805" width="7.125" style="24" customWidth="1"/>
    <col min="12806" max="12806" width="6.625" style="24" customWidth="1"/>
    <col min="12807" max="12807" width="5.375" style="24" customWidth="1"/>
    <col min="12808" max="12808" width="8.625" style="24" customWidth="1"/>
    <col min="12809" max="12810" width="9" style="24"/>
    <col min="12811" max="12811" width="7.5" style="24" customWidth="1"/>
    <col min="12812" max="13056" width="9" style="24"/>
    <col min="13057" max="13058" width="11.25" style="24" customWidth="1"/>
    <col min="13059" max="13060" width="7.625" style="24" customWidth="1"/>
    <col min="13061" max="13061" width="7.125" style="24" customWidth="1"/>
    <col min="13062" max="13062" width="6.625" style="24" customWidth="1"/>
    <col min="13063" max="13063" width="5.375" style="24" customWidth="1"/>
    <col min="13064" max="13064" width="8.625" style="24" customWidth="1"/>
    <col min="13065" max="13066" width="9" style="24"/>
    <col min="13067" max="13067" width="7.5" style="24" customWidth="1"/>
    <col min="13068" max="13312" width="9" style="24"/>
    <col min="13313" max="13314" width="11.25" style="24" customWidth="1"/>
    <col min="13315" max="13316" width="7.625" style="24" customWidth="1"/>
    <col min="13317" max="13317" width="7.125" style="24" customWidth="1"/>
    <col min="13318" max="13318" width="6.625" style="24" customWidth="1"/>
    <col min="13319" max="13319" width="5.375" style="24" customWidth="1"/>
    <col min="13320" max="13320" width="8.625" style="24" customWidth="1"/>
    <col min="13321" max="13322" width="9" style="24"/>
    <col min="13323" max="13323" width="7.5" style="24" customWidth="1"/>
    <col min="13324" max="13568" width="9" style="24"/>
    <col min="13569" max="13570" width="11.25" style="24" customWidth="1"/>
    <col min="13571" max="13572" width="7.625" style="24" customWidth="1"/>
    <col min="13573" max="13573" width="7.125" style="24" customWidth="1"/>
    <col min="13574" max="13574" width="6.625" style="24" customWidth="1"/>
    <col min="13575" max="13575" width="5.375" style="24" customWidth="1"/>
    <col min="13576" max="13576" width="8.625" style="24" customWidth="1"/>
    <col min="13577" max="13578" width="9" style="24"/>
    <col min="13579" max="13579" width="7.5" style="24" customWidth="1"/>
    <col min="13580" max="13824" width="9" style="24"/>
    <col min="13825" max="13826" width="11.25" style="24" customWidth="1"/>
    <col min="13827" max="13828" width="7.625" style="24" customWidth="1"/>
    <col min="13829" max="13829" width="7.125" style="24" customWidth="1"/>
    <col min="13830" max="13830" width="6.625" style="24" customWidth="1"/>
    <col min="13831" max="13831" width="5.375" style="24" customWidth="1"/>
    <col min="13832" max="13832" width="8.625" style="24" customWidth="1"/>
    <col min="13833" max="13834" width="9" style="24"/>
    <col min="13835" max="13835" width="7.5" style="24" customWidth="1"/>
    <col min="13836" max="14080" width="9" style="24"/>
    <col min="14081" max="14082" width="11.25" style="24" customWidth="1"/>
    <col min="14083" max="14084" width="7.625" style="24" customWidth="1"/>
    <col min="14085" max="14085" width="7.125" style="24" customWidth="1"/>
    <col min="14086" max="14086" width="6.625" style="24" customWidth="1"/>
    <col min="14087" max="14087" width="5.375" style="24" customWidth="1"/>
    <col min="14088" max="14088" width="8.625" style="24" customWidth="1"/>
    <col min="14089" max="14090" width="9" style="24"/>
    <col min="14091" max="14091" width="7.5" style="24" customWidth="1"/>
    <col min="14092" max="14336" width="9" style="24"/>
    <col min="14337" max="14338" width="11.25" style="24" customWidth="1"/>
    <col min="14339" max="14340" width="7.625" style="24" customWidth="1"/>
    <col min="14341" max="14341" width="7.125" style="24" customWidth="1"/>
    <col min="14342" max="14342" width="6.625" style="24" customWidth="1"/>
    <col min="14343" max="14343" width="5.375" style="24" customWidth="1"/>
    <col min="14344" max="14344" width="8.625" style="24" customWidth="1"/>
    <col min="14345" max="14346" width="9" style="24"/>
    <col min="14347" max="14347" width="7.5" style="24" customWidth="1"/>
    <col min="14348" max="14592" width="9" style="24"/>
    <col min="14593" max="14594" width="11.25" style="24" customWidth="1"/>
    <col min="14595" max="14596" width="7.625" style="24" customWidth="1"/>
    <col min="14597" max="14597" width="7.125" style="24" customWidth="1"/>
    <col min="14598" max="14598" width="6.625" style="24" customWidth="1"/>
    <col min="14599" max="14599" width="5.375" style="24" customWidth="1"/>
    <col min="14600" max="14600" width="8.625" style="24" customWidth="1"/>
    <col min="14601" max="14602" width="9" style="24"/>
    <col min="14603" max="14603" width="7.5" style="24" customWidth="1"/>
    <col min="14604" max="14848" width="9" style="24"/>
    <col min="14849" max="14850" width="11.25" style="24" customWidth="1"/>
    <col min="14851" max="14852" width="7.625" style="24" customWidth="1"/>
    <col min="14853" max="14853" width="7.125" style="24" customWidth="1"/>
    <col min="14854" max="14854" width="6.625" style="24" customWidth="1"/>
    <col min="14855" max="14855" width="5.375" style="24" customWidth="1"/>
    <col min="14856" max="14856" width="8.625" style="24" customWidth="1"/>
    <col min="14857" max="14858" width="9" style="24"/>
    <col min="14859" max="14859" width="7.5" style="24" customWidth="1"/>
    <col min="14860" max="15104" width="9" style="24"/>
    <col min="15105" max="15106" width="11.25" style="24" customWidth="1"/>
    <col min="15107" max="15108" width="7.625" style="24" customWidth="1"/>
    <col min="15109" max="15109" width="7.125" style="24" customWidth="1"/>
    <col min="15110" max="15110" width="6.625" style="24" customWidth="1"/>
    <col min="15111" max="15111" width="5.375" style="24" customWidth="1"/>
    <col min="15112" max="15112" width="8.625" style="24" customWidth="1"/>
    <col min="15113" max="15114" width="9" style="24"/>
    <col min="15115" max="15115" width="7.5" style="24" customWidth="1"/>
    <col min="15116" max="15360" width="9" style="24"/>
    <col min="15361" max="15362" width="11.25" style="24" customWidth="1"/>
    <col min="15363" max="15364" width="7.625" style="24" customWidth="1"/>
    <col min="15365" max="15365" width="7.125" style="24" customWidth="1"/>
    <col min="15366" max="15366" width="6.625" style="24" customWidth="1"/>
    <col min="15367" max="15367" width="5.375" style="24" customWidth="1"/>
    <col min="15368" max="15368" width="8.625" style="24" customWidth="1"/>
    <col min="15369" max="15370" width="9" style="24"/>
    <col min="15371" max="15371" width="7.5" style="24" customWidth="1"/>
    <col min="15372" max="15616" width="9" style="24"/>
    <col min="15617" max="15618" width="11.25" style="24" customWidth="1"/>
    <col min="15619" max="15620" width="7.625" style="24" customWidth="1"/>
    <col min="15621" max="15621" width="7.125" style="24" customWidth="1"/>
    <col min="15622" max="15622" width="6.625" style="24" customWidth="1"/>
    <col min="15623" max="15623" width="5.375" style="24" customWidth="1"/>
    <col min="15624" max="15624" width="8.625" style="24" customWidth="1"/>
    <col min="15625" max="15626" width="9" style="24"/>
    <col min="15627" max="15627" width="7.5" style="24" customWidth="1"/>
    <col min="15628" max="15872" width="9" style="24"/>
    <col min="15873" max="15874" width="11.25" style="24" customWidth="1"/>
    <col min="15875" max="15876" width="7.625" style="24" customWidth="1"/>
    <col min="15877" max="15877" width="7.125" style="24" customWidth="1"/>
    <col min="15878" max="15878" width="6.625" style="24" customWidth="1"/>
    <col min="15879" max="15879" width="5.375" style="24" customWidth="1"/>
    <col min="15880" max="15880" width="8.625" style="24" customWidth="1"/>
    <col min="15881" max="15882" width="9" style="24"/>
    <col min="15883" max="15883" width="7.5" style="24" customWidth="1"/>
    <col min="15884" max="16128" width="9" style="24"/>
    <col min="16129" max="16130" width="11.25" style="24" customWidth="1"/>
    <col min="16131" max="16132" width="7.625" style="24" customWidth="1"/>
    <col min="16133" max="16133" width="7.125" style="24" customWidth="1"/>
    <col min="16134" max="16134" width="6.625" style="24" customWidth="1"/>
    <col min="16135" max="16135" width="5.375" style="24" customWidth="1"/>
    <col min="16136" max="16136" width="8.625" style="24" customWidth="1"/>
    <col min="16137" max="16138" width="9" style="24"/>
    <col min="16139" max="16139" width="7.5" style="24" customWidth="1"/>
    <col min="16140" max="16384" width="9" style="24"/>
  </cols>
  <sheetData>
    <row r="1" spans="1:11" ht="12" customHeight="1">
      <c r="A1" s="302" t="s">
        <v>99</v>
      </c>
      <c r="B1" s="302"/>
      <c r="C1" s="333" t="s">
        <v>102</v>
      </c>
      <c r="D1" s="333"/>
      <c r="E1" s="333"/>
      <c r="F1" s="333"/>
      <c r="G1" s="333"/>
      <c r="H1" s="303" t="s">
        <v>171</v>
      </c>
      <c r="I1" s="303"/>
      <c r="J1" s="303"/>
      <c r="K1" s="303"/>
    </row>
    <row r="2" spans="1:11" ht="12" customHeight="1" thickBot="1">
      <c r="A2" s="302"/>
      <c r="B2" s="302"/>
      <c r="C2" s="334"/>
      <c r="D2" s="334"/>
      <c r="E2" s="334"/>
      <c r="F2" s="334"/>
      <c r="G2" s="334"/>
      <c r="H2" s="304"/>
      <c r="I2" s="304"/>
      <c r="J2" s="304"/>
      <c r="K2" s="304"/>
    </row>
    <row r="3" spans="1:11" ht="18" customHeight="1">
      <c r="A3" s="305" t="s">
        <v>89</v>
      </c>
      <c r="B3" s="306"/>
      <c r="C3" s="26" t="s">
        <v>66</v>
      </c>
      <c r="D3" s="309"/>
      <c r="E3" s="309"/>
      <c r="F3" s="309"/>
      <c r="G3" s="309"/>
      <c r="H3" s="310" t="s">
        <v>68</v>
      </c>
      <c r="I3" s="312">
        <f>水泳競技申込様式１!B$5</f>
        <v>0</v>
      </c>
      <c r="J3" s="313"/>
      <c r="K3" s="314"/>
    </row>
    <row r="4" spans="1:11" ht="13.5" customHeight="1">
      <c r="A4" s="307"/>
      <c r="B4" s="308"/>
      <c r="C4" s="321" t="s">
        <v>67</v>
      </c>
      <c r="D4" s="324"/>
      <c r="E4" s="325"/>
      <c r="F4" s="325"/>
      <c r="G4" s="326"/>
      <c r="H4" s="311"/>
      <c r="I4" s="315"/>
      <c r="J4" s="316"/>
      <c r="K4" s="317"/>
    </row>
    <row r="5" spans="1:11" ht="23.1" customHeight="1">
      <c r="A5" s="39" t="s">
        <v>78</v>
      </c>
      <c r="B5" s="50" t="s">
        <v>79</v>
      </c>
      <c r="C5" s="322"/>
      <c r="D5" s="327"/>
      <c r="E5" s="328"/>
      <c r="F5" s="328"/>
      <c r="G5" s="329"/>
      <c r="H5" s="311"/>
      <c r="I5" s="315"/>
      <c r="J5" s="316"/>
      <c r="K5" s="317"/>
    </row>
    <row r="6" spans="1:11" ht="23.1" customHeight="1">
      <c r="A6" s="297" t="s">
        <v>76</v>
      </c>
      <c r="B6" s="298"/>
      <c r="C6" s="323"/>
      <c r="D6" s="330"/>
      <c r="E6" s="331"/>
      <c r="F6" s="331"/>
      <c r="G6" s="332"/>
      <c r="H6" s="335"/>
      <c r="I6" s="318"/>
      <c r="J6" s="319"/>
      <c r="K6" s="320"/>
    </row>
    <row r="7" spans="1:11" ht="23.1" customHeight="1">
      <c r="A7" s="288" t="s">
        <v>75</v>
      </c>
      <c r="B7" s="289"/>
      <c r="C7" s="27" t="s">
        <v>69</v>
      </c>
      <c r="D7" s="290" t="s">
        <v>170</v>
      </c>
      <c r="E7" s="290"/>
      <c r="F7" s="290"/>
      <c r="G7" s="291"/>
      <c r="H7" s="58"/>
      <c r="I7" s="59"/>
      <c r="J7" s="59"/>
      <c r="K7" s="60"/>
    </row>
    <row r="8" spans="1:11" ht="23.1" customHeight="1">
      <c r="A8" s="292" t="s">
        <v>77</v>
      </c>
      <c r="B8" s="293"/>
      <c r="C8" s="294" t="s">
        <v>91</v>
      </c>
      <c r="D8" s="295"/>
      <c r="E8" s="295"/>
      <c r="F8" s="295"/>
      <c r="G8" s="295"/>
      <c r="H8" s="295"/>
      <c r="I8" s="295"/>
      <c r="J8" s="295"/>
      <c r="K8" s="296"/>
    </row>
    <row r="9" spans="1:11" ht="23.1" customHeight="1">
      <c r="A9" s="297" t="s">
        <v>86</v>
      </c>
      <c r="B9" s="298"/>
      <c r="C9" s="299" t="s">
        <v>93</v>
      </c>
      <c r="D9" s="300"/>
      <c r="E9" s="300"/>
      <c r="F9" s="300"/>
      <c r="G9" s="300"/>
      <c r="H9" s="300"/>
      <c r="I9" s="300"/>
      <c r="J9" s="300"/>
      <c r="K9" s="301"/>
    </row>
    <row r="10" spans="1:11" s="25" customFormat="1" ht="23.1" customHeight="1">
      <c r="A10" s="274" t="s">
        <v>80</v>
      </c>
      <c r="B10" s="275"/>
      <c r="C10" s="299"/>
      <c r="D10" s="300"/>
      <c r="E10" s="300"/>
      <c r="F10" s="300"/>
      <c r="G10" s="300"/>
      <c r="H10" s="300"/>
      <c r="I10" s="300"/>
      <c r="J10" s="300"/>
      <c r="K10" s="301"/>
    </row>
    <row r="11" spans="1:11" s="25" customFormat="1" ht="23.1" customHeight="1">
      <c r="A11" s="274" t="s">
        <v>81</v>
      </c>
      <c r="B11" s="275"/>
      <c r="C11" s="280" t="s">
        <v>169</v>
      </c>
      <c r="D11" s="281"/>
      <c r="E11" s="281"/>
      <c r="F11" s="281"/>
      <c r="G11" s="281"/>
      <c r="H11" s="281"/>
      <c r="I11" s="281"/>
      <c r="J11" s="281"/>
      <c r="K11" s="282"/>
    </row>
    <row r="12" spans="1:11" s="25" customFormat="1" ht="23.1" customHeight="1" thickBot="1">
      <c r="A12" s="274" t="s">
        <v>82</v>
      </c>
      <c r="B12" s="275"/>
      <c r="C12" s="283"/>
      <c r="D12" s="284"/>
      <c r="E12" s="284"/>
      <c r="F12" s="284"/>
      <c r="G12" s="284"/>
      <c r="H12" s="284"/>
      <c r="I12" s="284"/>
      <c r="J12" s="284"/>
      <c r="K12" s="285"/>
    </row>
    <row r="13" spans="1:11" s="25" customFormat="1" ht="23.1" customHeight="1">
      <c r="A13" s="274" t="s">
        <v>83</v>
      </c>
      <c r="B13" s="275"/>
      <c r="C13" s="286" t="s">
        <v>70</v>
      </c>
      <c r="D13" s="287"/>
      <c r="E13" s="287"/>
      <c r="F13" s="287" t="s">
        <v>71</v>
      </c>
      <c r="G13" s="287"/>
      <c r="H13" s="287"/>
      <c r="I13" s="287" t="s">
        <v>72</v>
      </c>
      <c r="J13" s="287"/>
      <c r="K13" s="287"/>
    </row>
    <row r="14" spans="1:11" s="25" customFormat="1" ht="23.1" customHeight="1">
      <c r="A14" s="274" t="s">
        <v>84</v>
      </c>
      <c r="B14" s="275"/>
      <c r="C14" s="276"/>
      <c r="D14" s="277"/>
      <c r="E14" s="277"/>
      <c r="F14" s="277"/>
      <c r="G14" s="277"/>
      <c r="H14" s="277"/>
      <c r="I14" s="277"/>
      <c r="J14" s="277"/>
      <c r="K14" s="277"/>
    </row>
    <row r="15" spans="1:11" s="25" customFormat="1" ht="23.1" customHeight="1">
      <c r="A15" s="278" t="s">
        <v>85</v>
      </c>
      <c r="B15" s="279"/>
      <c r="C15" s="276"/>
      <c r="D15" s="277"/>
      <c r="E15" s="277"/>
      <c r="F15" s="277"/>
      <c r="G15" s="277"/>
      <c r="H15" s="277"/>
      <c r="I15" s="277"/>
      <c r="J15" s="277"/>
      <c r="K15" s="277"/>
    </row>
    <row r="16" spans="1:11" ht="23.1" customHeight="1">
      <c r="A16" s="265" t="s">
        <v>97</v>
      </c>
      <c r="B16" s="266"/>
      <c r="C16" s="267" t="s">
        <v>98</v>
      </c>
      <c r="D16" s="268" t="s">
        <v>73</v>
      </c>
      <c r="E16" s="268"/>
      <c r="F16" s="268" t="s">
        <v>74</v>
      </c>
      <c r="G16" s="268"/>
      <c r="H16" s="37"/>
      <c r="I16" s="269" t="s">
        <v>92</v>
      </c>
      <c r="J16" s="269"/>
      <c r="K16" s="269"/>
    </row>
    <row r="17" spans="1:11" ht="23.1" customHeight="1">
      <c r="A17" s="270" t="s">
        <v>87</v>
      </c>
      <c r="B17" s="271"/>
      <c r="C17" s="267"/>
      <c r="D17" s="268" t="s">
        <v>73</v>
      </c>
      <c r="E17" s="268"/>
      <c r="F17" s="268" t="s">
        <v>74</v>
      </c>
      <c r="G17" s="268"/>
      <c r="H17" s="37"/>
      <c r="I17" s="269"/>
      <c r="J17" s="269"/>
      <c r="K17" s="269"/>
    </row>
    <row r="18" spans="1:11" ht="23.1" customHeight="1" thickBot="1">
      <c r="A18" s="272" t="s">
        <v>90</v>
      </c>
      <c r="B18" s="273"/>
      <c r="C18" s="267"/>
      <c r="D18" s="268" t="s">
        <v>73</v>
      </c>
      <c r="E18" s="268"/>
      <c r="F18" s="268" t="s">
        <v>74</v>
      </c>
      <c r="G18" s="268"/>
      <c r="H18" s="37"/>
      <c r="I18" s="269"/>
      <c r="J18" s="269"/>
      <c r="K18" s="269"/>
    </row>
    <row r="19" spans="1:11" ht="12" customHeight="1">
      <c r="A19" s="28" t="s">
        <v>96</v>
      </c>
    </row>
    <row r="20" spans="1:11" ht="12">
      <c r="A20" s="264" t="s">
        <v>95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</row>
    <row r="21" spans="1:11" ht="12">
      <c r="A21" s="28" t="s">
        <v>88</v>
      </c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ht="12" customHeight="1">
      <c r="A23" s="302" t="s">
        <v>99</v>
      </c>
      <c r="B23" s="302"/>
      <c r="C23" s="333" t="s">
        <v>102</v>
      </c>
      <c r="D23" s="333"/>
      <c r="E23" s="333"/>
      <c r="F23" s="333"/>
      <c r="G23" s="333"/>
      <c r="H23" s="303" t="s">
        <v>171</v>
      </c>
      <c r="I23" s="303"/>
      <c r="J23" s="303"/>
      <c r="K23" s="303"/>
    </row>
    <row r="24" spans="1:11" ht="12" customHeight="1" thickBot="1">
      <c r="A24" s="302"/>
      <c r="B24" s="302"/>
      <c r="C24" s="334"/>
      <c r="D24" s="334"/>
      <c r="E24" s="334"/>
      <c r="F24" s="334"/>
      <c r="G24" s="334"/>
      <c r="H24" s="304"/>
      <c r="I24" s="304"/>
      <c r="J24" s="304"/>
      <c r="K24" s="304"/>
    </row>
    <row r="25" spans="1:11" ht="18" customHeight="1">
      <c r="A25" s="305" t="s">
        <v>89</v>
      </c>
      <c r="B25" s="306"/>
      <c r="C25" s="26" t="s">
        <v>66</v>
      </c>
      <c r="D25" s="309"/>
      <c r="E25" s="309"/>
      <c r="F25" s="309"/>
      <c r="G25" s="309"/>
      <c r="H25" s="310" t="s">
        <v>68</v>
      </c>
      <c r="I25" s="312">
        <f>水泳競技申込様式１!B$5</f>
        <v>0</v>
      </c>
      <c r="J25" s="313"/>
      <c r="K25" s="314"/>
    </row>
    <row r="26" spans="1:11" ht="13.5" customHeight="1">
      <c r="A26" s="307"/>
      <c r="B26" s="308"/>
      <c r="C26" s="321" t="s">
        <v>67</v>
      </c>
      <c r="D26" s="324"/>
      <c r="E26" s="325"/>
      <c r="F26" s="325"/>
      <c r="G26" s="326"/>
      <c r="H26" s="311"/>
      <c r="I26" s="315"/>
      <c r="J26" s="316"/>
      <c r="K26" s="317"/>
    </row>
    <row r="27" spans="1:11" ht="23.1" customHeight="1">
      <c r="A27" s="39" t="s">
        <v>78</v>
      </c>
      <c r="B27" s="50" t="s">
        <v>79</v>
      </c>
      <c r="C27" s="322"/>
      <c r="D27" s="327"/>
      <c r="E27" s="328"/>
      <c r="F27" s="328"/>
      <c r="G27" s="329"/>
      <c r="H27" s="311"/>
      <c r="I27" s="315"/>
      <c r="J27" s="316"/>
      <c r="K27" s="317"/>
    </row>
    <row r="28" spans="1:11" ht="23.1" customHeight="1">
      <c r="A28" s="297" t="s">
        <v>76</v>
      </c>
      <c r="B28" s="298"/>
      <c r="C28" s="323"/>
      <c r="D28" s="330"/>
      <c r="E28" s="331"/>
      <c r="F28" s="331"/>
      <c r="G28" s="332"/>
      <c r="H28" s="335"/>
      <c r="I28" s="318"/>
      <c r="J28" s="319"/>
      <c r="K28" s="320"/>
    </row>
    <row r="29" spans="1:11" ht="23.1" customHeight="1">
      <c r="A29" s="288" t="s">
        <v>75</v>
      </c>
      <c r="B29" s="289"/>
      <c r="C29" s="27" t="s">
        <v>69</v>
      </c>
      <c r="D29" s="290" t="s">
        <v>170</v>
      </c>
      <c r="E29" s="290"/>
      <c r="F29" s="290"/>
      <c r="G29" s="291"/>
      <c r="H29" s="58"/>
      <c r="I29" s="59"/>
      <c r="J29" s="59"/>
      <c r="K29" s="60"/>
    </row>
    <row r="30" spans="1:11" ht="23.1" customHeight="1">
      <c r="A30" s="292" t="s">
        <v>77</v>
      </c>
      <c r="B30" s="293"/>
      <c r="C30" s="294" t="s">
        <v>91</v>
      </c>
      <c r="D30" s="295"/>
      <c r="E30" s="295"/>
      <c r="F30" s="295"/>
      <c r="G30" s="295"/>
      <c r="H30" s="295"/>
      <c r="I30" s="295"/>
      <c r="J30" s="295"/>
      <c r="K30" s="296"/>
    </row>
    <row r="31" spans="1:11" ht="23.1" customHeight="1">
      <c r="A31" s="297" t="s">
        <v>86</v>
      </c>
      <c r="B31" s="298"/>
      <c r="C31" s="299" t="s">
        <v>93</v>
      </c>
      <c r="D31" s="300"/>
      <c r="E31" s="300"/>
      <c r="F31" s="300"/>
      <c r="G31" s="300"/>
      <c r="H31" s="300"/>
      <c r="I31" s="300"/>
      <c r="J31" s="300"/>
      <c r="K31" s="301"/>
    </row>
    <row r="32" spans="1:11" s="25" customFormat="1" ht="23.1" customHeight="1">
      <c r="A32" s="274" t="s">
        <v>80</v>
      </c>
      <c r="B32" s="275"/>
      <c r="C32" s="299"/>
      <c r="D32" s="300"/>
      <c r="E32" s="300"/>
      <c r="F32" s="300"/>
      <c r="G32" s="300"/>
      <c r="H32" s="300"/>
      <c r="I32" s="300"/>
      <c r="J32" s="300"/>
      <c r="K32" s="301"/>
    </row>
    <row r="33" spans="1:11" s="25" customFormat="1" ht="23.1" customHeight="1">
      <c r="A33" s="274" t="s">
        <v>81</v>
      </c>
      <c r="B33" s="275"/>
      <c r="C33" s="280" t="s">
        <v>169</v>
      </c>
      <c r="D33" s="281"/>
      <c r="E33" s="281"/>
      <c r="F33" s="281"/>
      <c r="G33" s="281"/>
      <c r="H33" s="281"/>
      <c r="I33" s="281"/>
      <c r="J33" s="281"/>
      <c r="K33" s="282"/>
    </row>
    <row r="34" spans="1:11" s="25" customFormat="1" ht="23.1" customHeight="1" thickBot="1">
      <c r="A34" s="274" t="s">
        <v>82</v>
      </c>
      <c r="B34" s="275"/>
      <c r="C34" s="283"/>
      <c r="D34" s="284"/>
      <c r="E34" s="284"/>
      <c r="F34" s="284"/>
      <c r="G34" s="284"/>
      <c r="H34" s="284"/>
      <c r="I34" s="284"/>
      <c r="J34" s="284"/>
      <c r="K34" s="285"/>
    </row>
    <row r="35" spans="1:11" s="25" customFormat="1" ht="23.1" customHeight="1">
      <c r="A35" s="274" t="s">
        <v>83</v>
      </c>
      <c r="B35" s="275"/>
      <c r="C35" s="286" t="s">
        <v>70</v>
      </c>
      <c r="D35" s="287"/>
      <c r="E35" s="287"/>
      <c r="F35" s="287" t="s">
        <v>71</v>
      </c>
      <c r="G35" s="287"/>
      <c r="H35" s="287"/>
      <c r="I35" s="287" t="s">
        <v>72</v>
      </c>
      <c r="J35" s="287"/>
      <c r="K35" s="287"/>
    </row>
    <row r="36" spans="1:11" s="25" customFormat="1" ht="23.1" customHeight="1">
      <c r="A36" s="274" t="s">
        <v>84</v>
      </c>
      <c r="B36" s="275"/>
      <c r="C36" s="276"/>
      <c r="D36" s="277"/>
      <c r="E36" s="277"/>
      <c r="F36" s="277"/>
      <c r="G36" s="277"/>
      <c r="H36" s="277"/>
      <c r="I36" s="277"/>
      <c r="J36" s="277"/>
      <c r="K36" s="277"/>
    </row>
    <row r="37" spans="1:11" s="25" customFormat="1" ht="23.1" customHeight="1">
      <c r="A37" s="278" t="s">
        <v>85</v>
      </c>
      <c r="B37" s="279"/>
      <c r="C37" s="276"/>
      <c r="D37" s="277"/>
      <c r="E37" s="277"/>
      <c r="F37" s="277"/>
      <c r="G37" s="277"/>
      <c r="H37" s="277"/>
      <c r="I37" s="277"/>
      <c r="J37" s="277"/>
      <c r="K37" s="277"/>
    </row>
    <row r="38" spans="1:11" ht="23.1" customHeight="1">
      <c r="A38" s="265" t="s">
        <v>97</v>
      </c>
      <c r="B38" s="266"/>
      <c r="C38" s="267" t="s">
        <v>98</v>
      </c>
      <c r="D38" s="268" t="s">
        <v>73</v>
      </c>
      <c r="E38" s="268"/>
      <c r="F38" s="268" t="s">
        <v>74</v>
      </c>
      <c r="G38" s="268"/>
      <c r="H38" s="37"/>
      <c r="I38" s="269" t="s">
        <v>92</v>
      </c>
      <c r="J38" s="269"/>
      <c r="K38" s="269"/>
    </row>
    <row r="39" spans="1:11" ht="23.1" customHeight="1">
      <c r="A39" s="270" t="s">
        <v>87</v>
      </c>
      <c r="B39" s="271"/>
      <c r="C39" s="267"/>
      <c r="D39" s="268" t="s">
        <v>73</v>
      </c>
      <c r="E39" s="268"/>
      <c r="F39" s="268" t="s">
        <v>74</v>
      </c>
      <c r="G39" s="268"/>
      <c r="H39" s="37"/>
      <c r="I39" s="269"/>
      <c r="J39" s="269"/>
      <c r="K39" s="269"/>
    </row>
    <row r="40" spans="1:11" ht="23.1" customHeight="1" thickBot="1">
      <c r="A40" s="272" t="s">
        <v>90</v>
      </c>
      <c r="B40" s="273"/>
      <c r="C40" s="267"/>
      <c r="D40" s="268" t="s">
        <v>73</v>
      </c>
      <c r="E40" s="268"/>
      <c r="F40" s="268" t="s">
        <v>74</v>
      </c>
      <c r="G40" s="268"/>
      <c r="H40" s="37"/>
      <c r="I40" s="269"/>
      <c r="J40" s="269"/>
      <c r="K40" s="269"/>
    </row>
    <row r="41" spans="1:11" ht="12" customHeight="1">
      <c r="A41" s="28" t="s">
        <v>96</v>
      </c>
    </row>
    <row r="42" spans="1:11" ht="12" customHeight="1">
      <c r="A42" s="264" t="s">
        <v>95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</row>
    <row r="43" spans="1:11" ht="12" customHeight="1">
      <c r="A43" s="28" t="s">
        <v>88</v>
      </c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ht="12" customHeight="1">
      <c r="A45" s="302" t="s">
        <v>99</v>
      </c>
      <c r="B45" s="302"/>
      <c r="C45" s="333" t="s">
        <v>102</v>
      </c>
      <c r="D45" s="333"/>
      <c r="E45" s="333"/>
      <c r="F45" s="333"/>
      <c r="G45" s="333"/>
      <c r="H45" s="303" t="s">
        <v>171</v>
      </c>
      <c r="I45" s="303"/>
      <c r="J45" s="303"/>
      <c r="K45" s="303"/>
    </row>
    <row r="46" spans="1:11" ht="12" customHeight="1" thickBot="1">
      <c r="A46" s="302"/>
      <c r="B46" s="302"/>
      <c r="C46" s="334"/>
      <c r="D46" s="334"/>
      <c r="E46" s="334"/>
      <c r="F46" s="334"/>
      <c r="G46" s="334"/>
      <c r="H46" s="304"/>
      <c r="I46" s="304"/>
      <c r="J46" s="304"/>
      <c r="K46" s="304"/>
    </row>
    <row r="47" spans="1:11" ht="18" customHeight="1">
      <c r="A47" s="305" t="s">
        <v>89</v>
      </c>
      <c r="B47" s="306"/>
      <c r="C47" s="26" t="s">
        <v>66</v>
      </c>
      <c r="D47" s="309"/>
      <c r="E47" s="309"/>
      <c r="F47" s="309"/>
      <c r="G47" s="309"/>
      <c r="H47" s="310" t="s">
        <v>68</v>
      </c>
      <c r="I47" s="312">
        <f>水泳競技申込様式１!B$5</f>
        <v>0</v>
      </c>
      <c r="J47" s="313"/>
      <c r="K47" s="314"/>
    </row>
    <row r="48" spans="1:11" ht="13.5" customHeight="1">
      <c r="A48" s="307"/>
      <c r="B48" s="308"/>
      <c r="C48" s="321" t="s">
        <v>67</v>
      </c>
      <c r="D48" s="324"/>
      <c r="E48" s="325"/>
      <c r="F48" s="325"/>
      <c r="G48" s="326"/>
      <c r="H48" s="311"/>
      <c r="I48" s="315"/>
      <c r="J48" s="316"/>
      <c r="K48" s="317"/>
    </row>
    <row r="49" spans="1:11" ht="23.1" customHeight="1">
      <c r="A49" s="39" t="s">
        <v>78</v>
      </c>
      <c r="B49" s="50" t="s">
        <v>79</v>
      </c>
      <c r="C49" s="322"/>
      <c r="D49" s="327"/>
      <c r="E49" s="328"/>
      <c r="F49" s="328"/>
      <c r="G49" s="329"/>
      <c r="H49" s="311"/>
      <c r="I49" s="315"/>
      <c r="J49" s="316"/>
      <c r="K49" s="317"/>
    </row>
    <row r="50" spans="1:11" ht="23.1" customHeight="1">
      <c r="A50" s="297" t="s">
        <v>76</v>
      </c>
      <c r="B50" s="298"/>
      <c r="C50" s="323"/>
      <c r="D50" s="330"/>
      <c r="E50" s="331"/>
      <c r="F50" s="331"/>
      <c r="G50" s="332"/>
      <c r="H50" s="335"/>
      <c r="I50" s="318"/>
      <c r="J50" s="319"/>
      <c r="K50" s="320"/>
    </row>
    <row r="51" spans="1:11" ht="23.1" customHeight="1">
      <c r="A51" s="288" t="s">
        <v>75</v>
      </c>
      <c r="B51" s="289"/>
      <c r="C51" s="27" t="s">
        <v>69</v>
      </c>
      <c r="D51" s="290" t="s">
        <v>170</v>
      </c>
      <c r="E51" s="290"/>
      <c r="F51" s="290"/>
      <c r="G51" s="291"/>
      <c r="H51" s="58"/>
      <c r="I51" s="59"/>
      <c r="J51" s="59"/>
      <c r="K51" s="60"/>
    </row>
    <row r="52" spans="1:11" ht="23.1" customHeight="1">
      <c r="A52" s="292" t="s">
        <v>77</v>
      </c>
      <c r="B52" s="293"/>
      <c r="C52" s="294" t="s">
        <v>91</v>
      </c>
      <c r="D52" s="295"/>
      <c r="E52" s="295"/>
      <c r="F52" s="295"/>
      <c r="G52" s="295"/>
      <c r="H52" s="295"/>
      <c r="I52" s="295"/>
      <c r="J52" s="295"/>
      <c r="K52" s="296"/>
    </row>
    <row r="53" spans="1:11" ht="23.1" customHeight="1">
      <c r="A53" s="297" t="s">
        <v>86</v>
      </c>
      <c r="B53" s="298"/>
      <c r="C53" s="299" t="s">
        <v>93</v>
      </c>
      <c r="D53" s="300"/>
      <c r="E53" s="300"/>
      <c r="F53" s="300"/>
      <c r="G53" s="300"/>
      <c r="H53" s="300"/>
      <c r="I53" s="300"/>
      <c r="J53" s="300"/>
      <c r="K53" s="301"/>
    </row>
    <row r="54" spans="1:11" s="25" customFormat="1" ht="23.1" customHeight="1">
      <c r="A54" s="274" t="s">
        <v>80</v>
      </c>
      <c r="B54" s="275"/>
      <c r="C54" s="299"/>
      <c r="D54" s="300"/>
      <c r="E54" s="300"/>
      <c r="F54" s="300"/>
      <c r="G54" s="300"/>
      <c r="H54" s="300"/>
      <c r="I54" s="300"/>
      <c r="J54" s="300"/>
      <c r="K54" s="301"/>
    </row>
    <row r="55" spans="1:11" s="25" customFormat="1" ht="23.1" customHeight="1">
      <c r="A55" s="274" t="s">
        <v>81</v>
      </c>
      <c r="B55" s="275"/>
      <c r="C55" s="280" t="s">
        <v>169</v>
      </c>
      <c r="D55" s="281"/>
      <c r="E55" s="281"/>
      <c r="F55" s="281"/>
      <c r="G55" s="281"/>
      <c r="H55" s="281"/>
      <c r="I55" s="281"/>
      <c r="J55" s="281"/>
      <c r="K55" s="282"/>
    </row>
    <row r="56" spans="1:11" s="25" customFormat="1" ht="23.1" customHeight="1" thickBot="1">
      <c r="A56" s="274" t="s">
        <v>82</v>
      </c>
      <c r="B56" s="275"/>
      <c r="C56" s="283"/>
      <c r="D56" s="284"/>
      <c r="E56" s="284"/>
      <c r="F56" s="284"/>
      <c r="G56" s="284"/>
      <c r="H56" s="284"/>
      <c r="I56" s="284"/>
      <c r="J56" s="284"/>
      <c r="K56" s="285"/>
    </row>
    <row r="57" spans="1:11" s="25" customFormat="1" ht="23.1" customHeight="1">
      <c r="A57" s="274" t="s">
        <v>83</v>
      </c>
      <c r="B57" s="275"/>
      <c r="C57" s="286" t="s">
        <v>70</v>
      </c>
      <c r="D57" s="287"/>
      <c r="E57" s="287"/>
      <c r="F57" s="287" t="s">
        <v>71</v>
      </c>
      <c r="G57" s="287"/>
      <c r="H57" s="287"/>
      <c r="I57" s="287" t="s">
        <v>72</v>
      </c>
      <c r="J57" s="287"/>
      <c r="K57" s="287"/>
    </row>
    <row r="58" spans="1:11" s="25" customFormat="1" ht="23.1" customHeight="1">
      <c r="A58" s="274" t="s">
        <v>84</v>
      </c>
      <c r="B58" s="275"/>
      <c r="C58" s="276"/>
      <c r="D58" s="277"/>
      <c r="E58" s="277"/>
      <c r="F58" s="277"/>
      <c r="G58" s="277"/>
      <c r="H58" s="277"/>
      <c r="I58" s="277"/>
      <c r="J58" s="277"/>
      <c r="K58" s="277"/>
    </row>
    <row r="59" spans="1:11" s="25" customFormat="1" ht="23.1" customHeight="1">
      <c r="A59" s="278" t="s">
        <v>85</v>
      </c>
      <c r="B59" s="279"/>
      <c r="C59" s="276"/>
      <c r="D59" s="277"/>
      <c r="E59" s="277"/>
      <c r="F59" s="277"/>
      <c r="G59" s="277"/>
      <c r="H59" s="277"/>
      <c r="I59" s="277"/>
      <c r="J59" s="277"/>
      <c r="K59" s="277"/>
    </row>
    <row r="60" spans="1:11" ht="23.1" customHeight="1">
      <c r="A60" s="265" t="s">
        <v>97</v>
      </c>
      <c r="B60" s="266"/>
      <c r="C60" s="267" t="s">
        <v>98</v>
      </c>
      <c r="D60" s="268" t="s">
        <v>73</v>
      </c>
      <c r="E60" s="268"/>
      <c r="F60" s="268" t="s">
        <v>74</v>
      </c>
      <c r="G60" s="268"/>
      <c r="H60" s="37"/>
      <c r="I60" s="269" t="s">
        <v>92</v>
      </c>
      <c r="J60" s="269"/>
      <c r="K60" s="269"/>
    </row>
    <row r="61" spans="1:11" ht="23.1" customHeight="1">
      <c r="A61" s="270" t="s">
        <v>87</v>
      </c>
      <c r="B61" s="271"/>
      <c r="C61" s="267"/>
      <c r="D61" s="268" t="s">
        <v>73</v>
      </c>
      <c r="E61" s="268"/>
      <c r="F61" s="268" t="s">
        <v>74</v>
      </c>
      <c r="G61" s="268"/>
      <c r="H61" s="37"/>
      <c r="I61" s="269"/>
      <c r="J61" s="269"/>
      <c r="K61" s="269"/>
    </row>
    <row r="62" spans="1:11" ht="23.1" customHeight="1" thickBot="1">
      <c r="A62" s="272" t="s">
        <v>90</v>
      </c>
      <c r="B62" s="273"/>
      <c r="C62" s="267"/>
      <c r="D62" s="268" t="s">
        <v>73</v>
      </c>
      <c r="E62" s="268"/>
      <c r="F62" s="268" t="s">
        <v>74</v>
      </c>
      <c r="G62" s="268"/>
      <c r="H62" s="37"/>
      <c r="I62" s="269"/>
      <c r="J62" s="269"/>
      <c r="K62" s="269"/>
    </row>
    <row r="63" spans="1:11" ht="12" customHeight="1">
      <c r="A63" s="28" t="s">
        <v>96</v>
      </c>
    </row>
    <row r="64" spans="1:11" ht="12">
      <c r="A64" s="264" t="s">
        <v>95</v>
      </c>
      <c r="B64" s="264"/>
      <c r="C64" s="264"/>
      <c r="D64" s="264"/>
      <c r="E64" s="264"/>
      <c r="F64" s="264"/>
      <c r="G64" s="264"/>
      <c r="H64" s="264"/>
      <c r="I64" s="264"/>
      <c r="J64" s="264"/>
      <c r="K64" s="264"/>
    </row>
    <row r="65" spans="1:11" ht="12">
      <c r="A65" s="28" t="s">
        <v>88</v>
      </c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 ht="12" customHeight="1">
      <c r="A67" s="302" t="s">
        <v>99</v>
      </c>
      <c r="B67" s="302"/>
      <c r="C67" s="333" t="s">
        <v>102</v>
      </c>
      <c r="D67" s="333"/>
      <c r="E67" s="333"/>
      <c r="F67" s="333"/>
      <c r="G67" s="333"/>
      <c r="H67" s="303" t="s">
        <v>171</v>
      </c>
      <c r="I67" s="303"/>
      <c r="J67" s="303"/>
      <c r="K67" s="303"/>
    </row>
    <row r="68" spans="1:11" ht="12" customHeight="1" thickBot="1">
      <c r="A68" s="302"/>
      <c r="B68" s="302"/>
      <c r="C68" s="334"/>
      <c r="D68" s="334"/>
      <c r="E68" s="334"/>
      <c r="F68" s="334"/>
      <c r="G68" s="334"/>
      <c r="H68" s="304"/>
      <c r="I68" s="304"/>
      <c r="J68" s="304"/>
      <c r="K68" s="304"/>
    </row>
    <row r="69" spans="1:11" ht="18" customHeight="1">
      <c r="A69" s="305" t="s">
        <v>89</v>
      </c>
      <c r="B69" s="306"/>
      <c r="C69" s="26" t="s">
        <v>66</v>
      </c>
      <c r="D69" s="309"/>
      <c r="E69" s="309"/>
      <c r="F69" s="309"/>
      <c r="G69" s="309"/>
      <c r="H69" s="310" t="s">
        <v>68</v>
      </c>
      <c r="I69" s="312">
        <f>水泳競技申込様式１!B$5</f>
        <v>0</v>
      </c>
      <c r="J69" s="313"/>
      <c r="K69" s="314"/>
    </row>
    <row r="70" spans="1:11" ht="13.5" customHeight="1">
      <c r="A70" s="307"/>
      <c r="B70" s="308"/>
      <c r="C70" s="321" t="s">
        <v>67</v>
      </c>
      <c r="D70" s="324"/>
      <c r="E70" s="325"/>
      <c r="F70" s="325"/>
      <c r="G70" s="326"/>
      <c r="H70" s="311"/>
      <c r="I70" s="315"/>
      <c r="J70" s="316"/>
      <c r="K70" s="317"/>
    </row>
    <row r="71" spans="1:11" ht="23.1" customHeight="1">
      <c r="A71" s="39" t="s">
        <v>78</v>
      </c>
      <c r="B71" s="50" t="s">
        <v>79</v>
      </c>
      <c r="C71" s="322"/>
      <c r="D71" s="327"/>
      <c r="E71" s="328"/>
      <c r="F71" s="328"/>
      <c r="G71" s="329"/>
      <c r="H71" s="311"/>
      <c r="I71" s="315"/>
      <c r="J71" s="316"/>
      <c r="K71" s="317"/>
    </row>
    <row r="72" spans="1:11" ht="23.1" customHeight="1">
      <c r="A72" s="297" t="s">
        <v>76</v>
      </c>
      <c r="B72" s="298"/>
      <c r="C72" s="323"/>
      <c r="D72" s="330"/>
      <c r="E72" s="331"/>
      <c r="F72" s="331"/>
      <c r="G72" s="332"/>
      <c r="H72" s="335"/>
      <c r="I72" s="318"/>
      <c r="J72" s="319"/>
      <c r="K72" s="320"/>
    </row>
    <row r="73" spans="1:11" ht="23.1" customHeight="1">
      <c r="A73" s="288" t="s">
        <v>75</v>
      </c>
      <c r="B73" s="289"/>
      <c r="C73" s="27" t="s">
        <v>69</v>
      </c>
      <c r="D73" s="290" t="s">
        <v>170</v>
      </c>
      <c r="E73" s="290"/>
      <c r="F73" s="290"/>
      <c r="G73" s="291"/>
      <c r="H73" s="58"/>
      <c r="I73" s="59"/>
      <c r="J73" s="59"/>
      <c r="K73" s="60"/>
    </row>
    <row r="74" spans="1:11" ht="23.1" customHeight="1">
      <c r="A74" s="292" t="s">
        <v>77</v>
      </c>
      <c r="B74" s="293"/>
      <c r="C74" s="294" t="s">
        <v>91</v>
      </c>
      <c r="D74" s="295"/>
      <c r="E74" s="295"/>
      <c r="F74" s="295"/>
      <c r="G74" s="295"/>
      <c r="H74" s="295"/>
      <c r="I74" s="295"/>
      <c r="J74" s="295"/>
      <c r="K74" s="296"/>
    </row>
    <row r="75" spans="1:11" ht="23.1" customHeight="1">
      <c r="A75" s="297" t="s">
        <v>86</v>
      </c>
      <c r="B75" s="298"/>
      <c r="C75" s="299" t="s">
        <v>93</v>
      </c>
      <c r="D75" s="300"/>
      <c r="E75" s="300"/>
      <c r="F75" s="300"/>
      <c r="G75" s="300"/>
      <c r="H75" s="300"/>
      <c r="I75" s="300"/>
      <c r="J75" s="300"/>
      <c r="K75" s="301"/>
    </row>
    <row r="76" spans="1:11" s="25" customFormat="1" ht="23.1" customHeight="1">
      <c r="A76" s="274" t="s">
        <v>80</v>
      </c>
      <c r="B76" s="275"/>
      <c r="C76" s="299"/>
      <c r="D76" s="300"/>
      <c r="E76" s="300"/>
      <c r="F76" s="300"/>
      <c r="G76" s="300"/>
      <c r="H76" s="300"/>
      <c r="I76" s="300"/>
      <c r="J76" s="300"/>
      <c r="K76" s="301"/>
    </row>
    <row r="77" spans="1:11" s="25" customFormat="1" ht="23.1" customHeight="1">
      <c r="A77" s="274" t="s">
        <v>81</v>
      </c>
      <c r="B77" s="275"/>
      <c r="C77" s="280" t="s">
        <v>169</v>
      </c>
      <c r="D77" s="281"/>
      <c r="E77" s="281"/>
      <c r="F77" s="281"/>
      <c r="G77" s="281"/>
      <c r="H77" s="281"/>
      <c r="I77" s="281"/>
      <c r="J77" s="281"/>
      <c r="K77" s="282"/>
    </row>
    <row r="78" spans="1:11" s="25" customFormat="1" ht="23.1" customHeight="1" thickBot="1">
      <c r="A78" s="274" t="s">
        <v>82</v>
      </c>
      <c r="B78" s="275"/>
      <c r="C78" s="283"/>
      <c r="D78" s="284"/>
      <c r="E78" s="284"/>
      <c r="F78" s="284"/>
      <c r="G78" s="284"/>
      <c r="H78" s="284"/>
      <c r="I78" s="284"/>
      <c r="J78" s="284"/>
      <c r="K78" s="285"/>
    </row>
    <row r="79" spans="1:11" s="25" customFormat="1" ht="23.1" customHeight="1">
      <c r="A79" s="274" t="s">
        <v>83</v>
      </c>
      <c r="B79" s="275"/>
      <c r="C79" s="286" t="s">
        <v>70</v>
      </c>
      <c r="D79" s="287"/>
      <c r="E79" s="287"/>
      <c r="F79" s="287" t="s">
        <v>71</v>
      </c>
      <c r="G79" s="287"/>
      <c r="H79" s="287"/>
      <c r="I79" s="287" t="s">
        <v>72</v>
      </c>
      <c r="J79" s="287"/>
      <c r="K79" s="287"/>
    </row>
    <row r="80" spans="1:11" s="25" customFormat="1" ht="23.1" customHeight="1">
      <c r="A80" s="274" t="s">
        <v>84</v>
      </c>
      <c r="B80" s="275"/>
      <c r="C80" s="276"/>
      <c r="D80" s="277"/>
      <c r="E80" s="277"/>
      <c r="F80" s="277"/>
      <c r="G80" s="277"/>
      <c r="H80" s="277"/>
      <c r="I80" s="277"/>
      <c r="J80" s="277"/>
      <c r="K80" s="277"/>
    </row>
    <row r="81" spans="1:11" s="25" customFormat="1" ht="23.1" customHeight="1">
      <c r="A81" s="278" t="s">
        <v>85</v>
      </c>
      <c r="B81" s="279"/>
      <c r="C81" s="276"/>
      <c r="D81" s="277"/>
      <c r="E81" s="277"/>
      <c r="F81" s="277"/>
      <c r="G81" s="277"/>
      <c r="H81" s="277"/>
      <c r="I81" s="277"/>
      <c r="J81" s="277"/>
      <c r="K81" s="277"/>
    </row>
    <row r="82" spans="1:11" ht="23.1" customHeight="1">
      <c r="A82" s="265" t="s">
        <v>97</v>
      </c>
      <c r="B82" s="266"/>
      <c r="C82" s="267" t="s">
        <v>98</v>
      </c>
      <c r="D82" s="268" t="s">
        <v>73</v>
      </c>
      <c r="E82" s="268"/>
      <c r="F82" s="268" t="s">
        <v>74</v>
      </c>
      <c r="G82" s="268"/>
      <c r="H82" s="37"/>
      <c r="I82" s="269" t="s">
        <v>92</v>
      </c>
      <c r="J82" s="269"/>
      <c r="K82" s="269"/>
    </row>
    <row r="83" spans="1:11" ht="23.1" customHeight="1">
      <c r="A83" s="270" t="s">
        <v>87</v>
      </c>
      <c r="B83" s="271"/>
      <c r="C83" s="267"/>
      <c r="D83" s="268" t="s">
        <v>73</v>
      </c>
      <c r="E83" s="268"/>
      <c r="F83" s="268" t="s">
        <v>74</v>
      </c>
      <c r="G83" s="268"/>
      <c r="H83" s="37"/>
      <c r="I83" s="269"/>
      <c r="J83" s="269"/>
      <c r="K83" s="269"/>
    </row>
    <row r="84" spans="1:11" ht="23.1" customHeight="1" thickBot="1">
      <c r="A84" s="272" t="s">
        <v>90</v>
      </c>
      <c r="B84" s="273"/>
      <c r="C84" s="267"/>
      <c r="D84" s="268" t="s">
        <v>73</v>
      </c>
      <c r="E84" s="268"/>
      <c r="F84" s="268" t="s">
        <v>74</v>
      </c>
      <c r="G84" s="268"/>
      <c r="H84" s="37"/>
      <c r="I84" s="269"/>
      <c r="J84" s="269"/>
      <c r="K84" s="269"/>
    </row>
    <row r="85" spans="1:11" ht="12" customHeight="1">
      <c r="A85" s="28" t="s">
        <v>96</v>
      </c>
    </row>
    <row r="86" spans="1:11" ht="12" customHeight="1">
      <c r="A86" s="264" t="s">
        <v>95</v>
      </c>
      <c r="B86" s="264"/>
      <c r="C86" s="264"/>
      <c r="D86" s="264"/>
      <c r="E86" s="264"/>
      <c r="F86" s="264"/>
      <c r="G86" s="264"/>
      <c r="H86" s="264"/>
      <c r="I86" s="264"/>
      <c r="J86" s="264"/>
      <c r="K86" s="264"/>
    </row>
    <row r="87" spans="1:11" ht="12" customHeight="1">
      <c r="A87" s="28" t="s">
        <v>88</v>
      </c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 ht="12" customHeight="1">
      <c r="A89" s="302" t="s">
        <v>99</v>
      </c>
      <c r="B89" s="302"/>
      <c r="C89" s="333" t="s">
        <v>102</v>
      </c>
      <c r="D89" s="333"/>
      <c r="E89" s="333"/>
      <c r="F89" s="333"/>
      <c r="G89" s="333"/>
      <c r="H89" s="303" t="s">
        <v>171</v>
      </c>
      <c r="I89" s="303"/>
      <c r="J89" s="303"/>
      <c r="K89" s="303"/>
    </row>
    <row r="90" spans="1:11" ht="12" customHeight="1" thickBot="1">
      <c r="A90" s="302"/>
      <c r="B90" s="302"/>
      <c r="C90" s="334"/>
      <c r="D90" s="334"/>
      <c r="E90" s="334"/>
      <c r="F90" s="334"/>
      <c r="G90" s="334"/>
      <c r="H90" s="304"/>
      <c r="I90" s="304"/>
      <c r="J90" s="304"/>
      <c r="K90" s="304"/>
    </row>
    <row r="91" spans="1:11" ht="18" customHeight="1">
      <c r="A91" s="305" t="s">
        <v>89</v>
      </c>
      <c r="B91" s="306"/>
      <c r="C91" s="26" t="s">
        <v>66</v>
      </c>
      <c r="D91" s="309"/>
      <c r="E91" s="309"/>
      <c r="F91" s="309"/>
      <c r="G91" s="309"/>
      <c r="H91" s="310" t="s">
        <v>68</v>
      </c>
      <c r="I91" s="312">
        <f>水泳競技申込様式１!B$5</f>
        <v>0</v>
      </c>
      <c r="J91" s="313"/>
      <c r="K91" s="314"/>
    </row>
    <row r="92" spans="1:11" ht="13.5" customHeight="1">
      <c r="A92" s="307"/>
      <c r="B92" s="308"/>
      <c r="C92" s="321" t="s">
        <v>67</v>
      </c>
      <c r="D92" s="324"/>
      <c r="E92" s="325"/>
      <c r="F92" s="325"/>
      <c r="G92" s="326"/>
      <c r="H92" s="311"/>
      <c r="I92" s="315"/>
      <c r="J92" s="316"/>
      <c r="K92" s="317"/>
    </row>
    <row r="93" spans="1:11" ht="23.1" customHeight="1">
      <c r="A93" s="39" t="s">
        <v>78</v>
      </c>
      <c r="B93" s="50" t="s">
        <v>79</v>
      </c>
      <c r="C93" s="322"/>
      <c r="D93" s="327"/>
      <c r="E93" s="328"/>
      <c r="F93" s="328"/>
      <c r="G93" s="329"/>
      <c r="H93" s="311"/>
      <c r="I93" s="315"/>
      <c r="J93" s="316"/>
      <c r="K93" s="317"/>
    </row>
    <row r="94" spans="1:11" ht="23.1" customHeight="1">
      <c r="A94" s="297" t="s">
        <v>76</v>
      </c>
      <c r="B94" s="298"/>
      <c r="C94" s="323"/>
      <c r="D94" s="330"/>
      <c r="E94" s="331"/>
      <c r="F94" s="331"/>
      <c r="G94" s="332"/>
      <c r="H94" s="335"/>
      <c r="I94" s="318"/>
      <c r="J94" s="319"/>
      <c r="K94" s="320"/>
    </row>
    <row r="95" spans="1:11" ht="23.1" customHeight="1">
      <c r="A95" s="288" t="s">
        <v>75</v>
      </c>
      <c r="B95" s="289"/>
      <c r="C95" s="57" t="s">
        <v>69</v>
      </c>
      <c r="D95" s="290" t="s">
        <v>170</v>
      </c>
      <c r="E95" s="290"/>
      <c r="F95" s="290"/>
      <c r="G95" s="291"/>
      <c r="H95" s="58"/>
      <c r="I95" s="59"/>
      <c r="J95" s="59"/>
      <c r="K95" s="60"/>
    </row>
    <row r="96" spans="1:11" ht="23.1" customHeight="1">
      <c r="A96" s="292" t="s">
        <v>77</v>
      </c>
      <c r="B96" s="293"/>
      <c r="C96" s="294" t="s">
        <v>91</v>
      </c>
      <c r="D96" s="295"/>
      <c r="E96" s="295"/>
      <c r="F96" s="295"/>
      <c r="G96" s="295"/>
      <c r="H96" s="295"/>
      <c r="I96" s="295"/>
      <c r="J96" s="295"/>
      <c r="K96" s="296"/>
    </row>
    <row r="97" spans="1:11" ht="23.1" customHeight="1">
      <c r="A97" s="297" t="s">
        <v>86</v>
      </c>
      <c r="B97" s="298"/>
      <c r="C97" s="299" t="s">
        <v>93</v>
      </c>
      <c r="D97" s="300"/>
      <c r="E97" s="300"/>
      <c r="F97" s="300"/>
      <c r="G97" s="300"/>
      <c r="H97" s="300"/>
      <c r="I97" s="300"/>
      <c r="J97" s="300"/>
      <c r="K97" s="301"/>
    </row>
    <row r="98" spans="1:11" s="25" customFormat="1" ht="23.1" customHeight="1">
      <c r="A98" s="274" t="s">
        <v>80</v>
      </c>
      <c r="B98" s="275"/>
      <c r="C98" s="299"/>
      <c r="D98" s="300"/>
      <c r="E98" s="300"/>
      <c r="F98" s="300"/>
      <c r="G98" s="300"/>
      <c r="H98" s="300"/>
      <c r="I98" s="300"/>
      <c r="J98" s="300"/>
      <c r="K98" s="301"/>
    </row>
    <row r="99" spans="1:11" s="25" customFormat="1" ht="23.1" customHeight="1">
      <c r="A99" s="274" t="s">
        <v>81</v>
      </c>
      <c r="B99" s="275"/>
      <c r="C99" s="280" t="s">
        <v>169</v>
      </c>
      <c r="D99" s="281"/>
      <c r="E99" s="281"/>
      <c r="F99" s="281"/>
      <c r="G99" s="281"/>
      <c r="H99" s="281"/>
      <c r="I99" s="281"/>
      <c r="J99" s="281"/>
      <c r="K99" s="282"/>
    </row>
    <row r="100" spans="1:11" s="25" customFormat="1" ht="23.1" customHeight="1" thickBot="1">
      <c r="A100" s="274" t="s">
        <v>82</v>
      </c>
      <c r="B100" s="275"/>
      <c r="C100" s="283"/>
      <c r="D100" s="284"/>
      <c r="E100" s="284"/>
      <c r="F100" s="284"/>
      <c r="G100" s="284"/>
      <c r="H100" s="284"/>
      <c r="I100" s="284"/>
      <c r="J100" s="284"/>
      <c r="K100" s="285"/>
    </row>
    <row r="101" spans="1:11" s="25" customFormat="1" ht="23.1" customHeight="1">
      <c r="A101" s="274" t="s">
        <v>83</v>
      </c>
      <c r="B101" s="275"/>
      <c r="C101" s="286" t="s">
        <v>70</v>
      </c>
      <c r="D101" s="287"/>
      <c r="E101" s="287"/>
      <c r="F101" s="287" t="s">
        <v>71</v>
      </c>
      <c r="G101" s="287"/>
      <c r="H101" s="287"/>
      <c r="I101" s="287" t="s">
        <v>72</v>
      </c>
      <c r="J101" s="287"/>
      <c r="K101" s="287"/>
    </row>
    <row r="102" spans="1:11" s="25" customFormat="1" ht="23.1" customHeight="1">
      <c r="A102" s="274" t="s">
        <v>84</v>
      </c>
      <c r="B102" s="275"/>
      <c r="C102" s="276"/>
      <c r="D102" s="277"/>
      <c r="E102" s="277"/>
      <c r="F102" s="277"/>
      <c r="G102" s="277"/>
      <c r="H102" s="277"/>
      <c r="I102" s="277"/>
      <c r="J102" s="277"/>
      <c r="K102" s="277"/>
    </row>
    <row r="103" spans="1:11" s="25" customFormat="1" ht="23.1" customHeight="1">
      <c r="A103" s="278" t="s">
        <v>85</v>
      </c>
      <c r="B103" s="279"/>
      <c r="C103" s="276"/>
      <c r="D103" s="277"/>
      <c r="E103" s="277"/>
      <c r="F103" s="277"/>
      <c r="G103" s="277"/>
      <c r="H103" s="277"/>
      <c r="I103" s="277"/>
      <c r="J103" s="277"/>
      <c r="K103" s="277"/>
    </row>
    <row r="104" spans="1:11" ht="23.1" customHeight="1">
      <c r="A104" s="265" t="s">
        <v>97</v>
      </c>
      <c r="B104" s="266"/>
      <c r="C104" s="267" t="s">
        <v>98</v>
      </c>
      <c r="D104" s="268" t="s">
        <v>73</v>
      </c>
      <c r="E104" s="268"/>
      <c r="F104" s="268" t="s">
        <v>74</v>
      </c>
      <c r="G104" s="268"/>
      <c r="H104" s="37"/>
      <c r="I104" s="269" t="s">
        <v>92</v>
      </c>
      <c r="J104" s="269"/>
      <c r="K104" s="269"/>
    </row>
    <row r="105" spans="1:11" ht="23.1" customHeight="1">
      <c r="A105" s="270" t="s">
        <v>87</v>
      </c>
      <c r="B105" s="271"/>
      <c r="C105" s="267"/>
      <c r="D105" s="268" t="s">
        <v>73</v>
      </c>
      <c r="E105" s="268"/>
      <c r="F105" s="268" t="s">
        <v>74</v>
      </c>
      <c r="G105" s="268"/>
      <c r="H105" s="37"/>
      <c r="I105" s="269"/>
      <c r="J105" s="269"/>
      <c r="K105" s="269"/>
    </row>
    <row r="106" spans="1:11" ht="23.1" customHeight="1" thickBot="1">
      <c r="A106" s="272" t="s">
        <v>90</v>
      </c>
      <c r="B106" s="273"/>
      <c r="C106" s="267"/>
      <c r="D106" s="268" t="s">
        <v>73</v>
      </c>
      <c r="E106" s="268"/>
      <c r="F106" s="268" t="s">
        <v>74</v>
      </c>
      <c r="G106" s="268"/>
      <c r="H106" s="37"/>
      <c r="I106" s="269"/>
      <c r="J106" s="269"/>
      <c r="K106" s="269"/>
    </row>
    <row r="107" spans="1:11" ht="12" customHeight="1">
      <c r="A107" s="28" t="s">
        <v>96</v>
      </c>
    </row>
    <row r="108" spans="1:11" ht="12" customHeight="1">
      <c r="A108" s="264" t="s">
        <v>95</v>
      </c>
      <c r="B108" s="264"/>
      <c r="C108" s="264"/>
      <c r="D108" s="264"/>
      <c r="E108" s="264"/>
      <c r="F108" s="264"/>
      <c r="G108" s="264"/>
      <c r="H108" s="264"/>
      <c r="I108" s="264"/>
      <c r="J108" s="264"/>
      <c r="K108" s="264"/>
    </row>
    <row r="109" spans="1:11" ht="12">
      <c r="A109" s="28" t="s">
        <v>88</v>
      </c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 ht="12" customHeight="1">
      <c r="A111" s="302" t="s">
        <v>99</v>
      </c>
      <c r="B111" s="302"/>
      <c r="C111" s="333" t="s">
        <v>102</v>
      </c>
      <c r="D111" s="333"/>
      <c r="E111" s="333"/>
      <c r="F111" s="333"/>
      <c r="G111" s="333"/>
      <c r="H111" s="303" t="s">
        <v>171</v>
      </c>
      <c r="I111" s="303"/>
      <c r="J111" s="303"/>
      <c r="K111" s="303"/>
    </row>
    <row r="112" spans="1:11" ht="12" customHeight="1" thickBot="1">
      <c r="A112" s="302"/>
      <c r="B112" s="302"/>
      <c r="C112" s="334"/>
      <c r="D112" s="334"/>
      <c r="E112" s="334"/>
      <c r="F112" s="334"/>
      <c r="G112" s="334"/>
      <c r="H112" s="304"/>
      <c r="I112" s="304"/>
      <c r="J112" s="304"/>
      <c r="K112" s="304"/>
    </row>
    <row r="113" spans="1:11" ht="18" customHeight="1">
      <c r="A113" s="305" t="s">
        <v>89</v>
      </c>
      <c r="B113" s="306"/>
      <c r="C113" s="26" t="s">
        <v>66</v>
      </c>
      <c r="D113" s="309"/>
      <c r="E113" s="309"/>
      <c r="F113" s="309"/>
      <c r="G113" s="309"/>
      <c r="H113" s="310" t="s">
        <v>68</v>
      </c>
      <c r="I113" s="312">
        <f>水泳競技申込様式１!B$5</f>
        <v>0</v>
      </c>
      <c r="J113" s="313"/>
      <c r="K113" s="314"/>
    </row>
    <row r="114" spans="1:11" ht="13.5" customHeight="1">
      <c r="A114" s="307"/>
      <c r="B114" s="308"/>
      <c r="C114" s="321" t="s">
        <v>67</v>
      </c>
      <c r="D114" s="324"/>
      <c r="E114" s="325"/>
      <c r="F114" s="325"/>
      <c r="G114" s="326"/>
      <c r="H114" s="311"/>
      <c r="I114" s="315"/>
      <c r="J114" s="316"/>
      <c r="K114" s="317"/>
    </row>
    <row r="115" spans="1:11" ht="23.1" customHeight="1">
      <c r="A115" s="39" t="s">
        <v>78</v>
      </c>
      <c r="B115" s="50" t="s">
        <v>79</v>
      </c>
      <c r="C115" s="322"/>
      <c r="D115" s="327"/>
      <c r="E115" s="328"/>
      <c r="F115" s="328"/>
      <c r="G115" s="329"/>
      <c r="H115" s="311"/>
      <c r="I115" s="315"/>
      <c r="J115" s="316"/>
      <c r="K115" s="317"/>
    </row>
    <row r="116" spans="1:11" ht="23.1" customHeight="1">
      <c r="A116" s="297" t="s">
        <v>76</v>
      </c>
      <c r="B116" s="298"/>
      <c r="C116" s="323"/>
      <c r="D116" s="330"/>
      <c r="E116" s="331"/>
      <c r="F116" s="331"/>
      <c r="G116" s="332"/>
      <c r="H116" s="335"/>
      <c r="I116" s="318"/>
      <c r="J116" s="319"/>
      <c r="K116" s="320"/>
    </row>
    <row r="117" spans="1:11" ht="23.1" customHeight="1">
      <c r="A117" s="288" t="s">
        <v>75</v>
      </c>
      <c r="B117" s="289"/>
      <c r="C117" s="27" t="s">
        <v>69</v>
      </c>
      <c r="D117" s="290" t="s">
        <v>170</v>
      </c>
      <c r="E117" s="290"/>
      <c r="F117" s="290"/>
      <c r="G117" s="291"/>
      <c r="H117" s="58"/>
      <c r="I117" s="59"/>
      <c r="J117" s="59"/>
      <c r="K117" s="60"/>
    </row>
    <row r="118" spans="1:11" ht="23.1" customHeight="1">
      <c r="A118" s="292" t="s">
        <v>77</v>
      </c>
      <c r="B118" s="293"/>
      <c r="C118" s="294" t="s">
        <v>91</v>
      </c>
      <c r="D118" s="295"/>
      <c r="E118" s="295"/>
      <c r="F118" s="295"/>
      <c r="G118" s="295"/>
      <c r="H118" s="295"/>
      <c r="I118" s="295"/>
      <c r="J118" s="295"/>
      <c r="K118" s="296"/>
    </row>
    <row r="119" spans="1:11" ht="23.1" customHeight="1">
      <c r="A119" s="297" t="s">
        <v>86</v>
      </c>
      <c r="B119" s="298"/>
      <c r="C119" s="299" t="s">
        <v>93</v>
      </c>
      <c r="D119" s="300"/>
      <c r="E119" s="300"/>
      <c r="F119" s="300"/>
      <c r="G119" s="300"/>
      <c r="H119" s="300"/>
      <c r="I119" s="300"/>
      <c r="J119" s="300"/>
      <c r="K119" s="301"/>
    </row>
    <row r="120" spans="1:11" s="25" customFormat="1" ht="23.1" customHeight="1">
      <c r="A120" s="274" t="s">
        <v>80</v>
      </c>
      <c r="B120" s="275"/>
      <c r="C120" s="299"/>
      <c r="D120" s="300"/>
      <c r="E120" s="300"/>
      <c r="F120" s="300"/>
      <c r="G120" s="300"/>
      <c r="H120" s="300"/>
      <c r="I120" s="300"/>
      <c r="J120" s="300"/>
      <c r="K120" s="301"/>
    </row>
    <row r="121" spans="1:11" s="25" customFormat="1" ht="23.1" customHeight="1">
      <c r="A121" s="274" t="s">
        <v>81</v>
      </c>
      <c r="B121" s="275"/>
      <c r="C121" s="280" t="s">
        <v>169</v>
      </c>
      <c r="D121" s="281"/>
      <c r="E121" s="281"/>
      <c r="F121" s="281"/>
      <c r="G121" s="281"/>
      <c r="H121" s="281"/>
      <c r="I121" s="281"/>
      <c r="J121" s="281"/>
      <c r="K121" s="282"/>
    </row>
    <row r="122" spans="1:11" s="25" customFormat="1" ht="23.1" customHeight="1" thickBot="1">
      <c r="A122" s="274" t="s">
        <v>82</v>
      </c>
      <c r="B122" s="275"/>
      <c r="C122" s="283"/>
      <c r="D122" s="284"/>
      <c r="E122" s="284"/>
      <c r="F122" s="284"/>
      <c r="G122" s="284"/>
      <c r="H122" s="284"/>
      <c r="I122" s="284"/>
      <c r="J122" s="284"/>
      <c r="K122" s="285"/>
    </row>
    <row r="123" spans="1:11" s="25" customFormat="1" ht="23.1" customHeight="1">
      <c r="A123" s="274" t="s">
        <v>83</v>
      </c>
      <c r="B123" s="275"/>
      <c r="C123" s="286" t="s">
        <v>70</v>
      </c>
      <c r="D123" s="287"/>
      <c r="E123" s="287"/>
      <c r="F123" s="287" t="s">
        <v>71</v>
      </c>
      <c r="G123" s="287"/>
      <c r="H123" s="287"/>
      <c r="I123" s="287" t="s">
        <v>72</v>
      </c>
      <c r="J123" s="287"/>
      <c r="K123" s="287"/>
    </row>
    <row r="124" spans="1:11" s="25" customFormat="1" ht="23.1" customHeight="1">
      <c r="A124" s="274" t="s">
        <v>84</v>
      </c>
      <c r="B124" s="275"/>
      <c r="C124" s="276"/>
      <c r="D124" s="277"/>
      <c r="E124" s="277"/>
      <c r="F124" s="277"/>
      <c r="G124" s="277"/>
      <c r="H124" s="277"/>
      <c r="I124" s="277"/>
      <c r="J124" s="277"/>
      <c r="K124" s="277"/>
    </row>
    <row r="125" spans="1:11" s="25" customFormat="1" ht="23.1" customHeight="1">
      <c r="A125" s="278" t="s">
        <v>85</v>
      </c>
      <c r="B125" s="279"/>
      <c r="C125" s="276"/>
      <c r="D125" s="277"/>
      <c r="E125" s="277"/>
      <c r="F125" s="277"/>
      <c r="G125" s="277"/>
      <c r="H125" s="277"/>
      <c r="I125" s="277"/>
      <c r="J125" s="277"/>
      <c r="K125" s="277"/>
    </row>
    <row r="126" spans="1:11" ht="23.1" customHeight="1">
      <c r="A126" s="265" t="s">
        <v>97</v>
      </c>
      <c r="B126" s="266"/>
      <c r="C126" s="267" t="s">
        <v>98</v>
      </c>
      <c r="D126" s="268" t="s">
        <v>73</v>
      </c>
      <c r="E126" s="268"/>
      <c r="F126" s="268" t="s">
        <v>74</v>
      </c>
      <c r="G126" s="268"/>
      <c r="H126" s="37"/>
      <c r="I126" s="269" t="s">
        <v>92</v>
      </c>
      <c r="J126" s="269"/>
      <c r="K126" s="269"/>
    </row>
    <row r="127" spans="1:11" ht="23.1" customHeight="1">
      <c r="A127" s="270" t="s">
        <v>87</v>
      </c>
      <c r="B127" s="271"/>
      <c r="C127" s="267"/>
      <c r="D127" s="268" t="s">
        <v>73</v>
      </c>
      <c r="E127" s="268"/>
      <c r="F127" s="268" t="s">
        <v>74</v>
      </c>
      <c r="G127" s="268"/>
      <c r="H127" s="37"/>
      <c r="I127" s="269"/>
      <c r="J127" s="269"/>
      <c r="K127" s="269"/>
    </row>
    <row r="128" spans="1:11" ht="23.1" customHeight="1" thickBot="1">
      <c r="A128" s="272" t="s">
        <v>90</v>
      </c>
      <c r="B128" s="273"/>
      <c r="C128" s="267"/>
      <c r="D128" s="268" t="s">
        <v>73</v>
      </c>
      <c r="E128" s="268"/>
      <c r="F128" s="268" t="s">
        <v>74</v>
      </c>
      <c r="G128" s="268"/>
      <c r="H128" s="37"/>
      <c r="I128" s="269"/>
      <c r="J128" s="269"/>
      <c r="K128" s="269"/>
    </row>
    <row r="129" spans="1:11" ht="12" customHeight="1">
      <c r="A129" s="28" t="s">
        <v>96</v>
      </c>
    </row>
    <row r="130" spans="1:11" ht="12" customHeight="1">
      <c r="A130" s="264" t="s">
        <v>95</v>
      </c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</row>
    <row r="131" spans="1:11" ht="12" customHeight="1">
      <c r="A131" s="28" t="s">
        <v>88</v>
      </c>
    </row>
    <row r="132" spans="1:1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 ht="12" customHeight="1">
      <c r="A133" s="302" t="s">
        <v>99</v>
      </c>
      <c r="B133" s="302"/>
      <c r="C133" s="333" t="s">
        <v>102</v>
      </c>
      <c r="D133" s="333"/>
      <c r="E133" s="333"/>
      <c r="F133" s="333"/>
      <c r="G133" s="333"/>
      <c r="H133" s="303" t="s">
        <v>171</v>
      </c>
      <c r="I133" s="303"/>
      <c r="J133" s="303"/>
      <c r="K133" s="303"/>
    </row>
    <row r="134" spans="1:11" ht="12" customHeight="1" thickBot="1">
      <c r="A134" s="302"/>
      <c r="B134" s="302"/>
      <c r="C134" s="334"/>
      <c r="D134" s="334"/>
      <c r="E134" s="334"/>
      <c r="F134" s="334"/>
      <c r="G134" s="334"/>
      <c r="H134" s="304"/>
      <c r="I134" s="304"/>
      <c r="J134" s="304"/>
      <c r="K134" s="304"/>
    </row>
    <row r="135" spans="1:11" ht="18" customHeight="1">
      <c r="A135" s="305" t="s">
        <v>89</v>
      </c>
      <c r="B135" s="306"/>
      <c r="C135" s="26" t="s">
        <v>66</v>
      </c>
      <c r="D135" s="309"/>
      <c r="E135" s="309"/>
      <c r="F135" s="309"/>
      <c r="G135" s="309"/>
      <c r="H135" s="310" t="s">
        <v>68</v>
      </c>
      <c r="I135" s="312">
        <f>水泳競技申込様式１!B$5</f>
        <v>0</v>
      </c>
      <c r="J135" s="313"/>
      <c r="K135" s="314"/>
    </row>
    <row r="136" spans="1:11" ht="13.5" customHeight="1">
      <c r="A136" s="307"/>
      <c r="B136" s="308"/>
      <c r="C136" s="321" t="s">
        <v>67</v>
      </c>
      <c r="D136" s="324"/>
      <c r="E136" s="325"/>
      <c r="F136" s="325"/>
      <c r="G136" s="326"/>
      <c r="H136" s="311"/>
      <c r="I136" s="315"/>
      <c r="J136" s="316"/>
      <c r="K136" s="317"/>
    </row>
    <row r="137" spans="1:11" ht="23.1" customHeight="1">
      <c r="A137" s="39" t="s">
        <v>78</v>
      </c>
      <c r="B137" s="50" t="s">
        <v>79</v>
      </c>
      <c r="C137" s="322"/>
      <c r="D137" s="327"/>
      <c r="E137" s="328"/>
      <c r="F137" s="328"/>
      <c r="G137" s="329"/>
      <c r="H137" s="311"/>
      <c r="I137" s="315"/>
      <c r="J137" s="316"/>
      <c r="K137" s="317"/>
    </row>
    <row r="138" spans="1:11" ht="23.1" customHeight="1">
      <c r="A138" s="297" t="s">
        <v>76</v>
      </c>
      <c r="B138" s="298"/>
      <c r="C138" s="323"/>
      <c r="D138" s="330"/>
      <c r="E138" s="331"/>
      <c r="F138" s="331"/>
      <c r="G138" s="332"/>
      <c r="H138" s="335"/>
      <c r="I138" s="318"/>
      <c r="J138" s="319"/>
      <c r="K138" s="320"/>
    </row>
    <row r="139" spans="1:11" ht="23.1" customHeight="1">
      <c r="A139" s="288" t="s">
        <v>75</v>
      </c>
      <c r="B139" s="289"/>
      <c r="C139" s="27" t="s">
        <v>69</v>
      </c>
      <c r="D139" s="290" t="s">
        <v>170</v>
      </c>
      <c r="E139" s="290"/>
      <c r="F139" s="290"/>
      <c r="G139" s="291"/>
      <c r="H139" s="58"/>
      <c r="I139" s="59"/>
      <c r="J139" s="59"/>
      <c r="K139" s="60"/>
    </row>
    <row r="140" spans="1:11" ht="23.1" customHeight="1">
      <c r="A140" s="292" t="s">
        <v>77</v>
      </c>
      <c r="B140" s="293"/>
      <c r="C140" s="294" t="s">
        <v>91</v>
      </c>
      <c r="D140" s="295"/>
      <c r="E140" s="295"/>
      <c r="F140" s="295"/>
      <c r="G140" s="295"/>
      <c r="H140" s="295"/>
      <c r="I140" s="295"/>
      <c r="J140" s="295"/>
      <c r="K140" s="296"/>
    </row>
    <row r="141" spans="1:11" ht="23.1" customHeight="1">
      <c r="A141" s="297" t="s">
        <v>86</v>
      </c>
      <c r="B141" s="298"/>
      <c r="C141" s="299" t="s">
        <v>93</v>
      </c>
      <c r="D141" s="300"/>
      <c r="E141" s="300"/>
      <c r="F141" s="300"/>
      <c r="G141" s="300"/>
      <c r="H141" s="300"/>
      <c r="I141" s="300"/>
      <c r="J141" s="300"/>
      <c r="K141" s="301"/>
    </row>
    <row r="142" spans="1:11" s="25" customFormat="1" ht="23.1" customHeight="1">
      <c r="A142" s="274" t="s">
        <v>80</v>
      </c>
      <c r="B142" s="275"/>
      <c r="C142" s="299"/>
      <c r="D142" s="300"/>
      <c r="E142" s="300"/>
      <c r="F142" s="300"/>
      <c r="G142" s="300"/>
      <c r="H142" s="300"/>
      <c r="I142" s="300"/>
      <c r="J142" s="300"/>
      <c r="K142" s="301"/>
    </row>
    <row r="143" spans="1:11" s="25" customFormat="1" ht="23.1" customHeight="1">
      <c r="A143" s="274" t="s">
        <v>81</v>
      </c>
      <c r="B143" s="275"/>
      <c r="C143" s="280" t="s">
        <v>169</v>
      </c>
      <c r="D143" s="281"/>
      <c r="E143" s="281"/>
      <c r="F143" s="281"/>
      <c r="G143" s="281"/>
      <c r="H143" s="281"/>
      <c r="I143" s="281"/>
      <c r="J143" s="281"/>
      <c r="K143" s="282"/>
    </row>
    <row r="144" spans="1:11" s="25" customFormat="1" ht="23.1" customHeight="1" thickBot="1">
      <c r="A144" s="274" t="s">
        <v>82</v>
      </c>
      <c r="B144" s="275"/>
      <c r="C144" s="283"/>
      <c r="D144" s="284"/>
      <c r="E144" s="284"/>
      <c r="F144" s="284"/>
      <c r="G144" s="284"/>
      <c r="H144" s="284"/>
      <c r="I144" s="284"/>
      <c r="J144" s="284"/>
      <c r="K144" s="285"/>
    </row>
    <row r="145" spans="1:11" s="25" customFormat="1" ht="23.1" customHeight="1">
      <c r="A145" s="274" t="s">
        <v>83</v>
      </c>
      <c r="B145" s="275"/>
      <c r="C145" s="286" t="s">
        <v>70</v>
      </c>
      <c r="D145" s="287"/>
      <c r="E145" s="287"/>
      <c r="F145" s="287" t="s">
        <v>71</v>
      </c>
      <c r="G145" s="287"/>
      <c r="H145" s="287"/>
      <c r="I145" s="287" t="s">
        <v>72</v>
      </c>
      <c r="J145" s="287"/>
      <c r="K145" s="287"/>
    </row>
    <row r="146" spans="1:11" s="25" customFormat="1" ht="23.1" customHeight="1">
      <c r="A146" s="274" t="s">
        <v>84</v>
      </c>
      <c r="B146" s="275"/>
      <c r="C146" s="276"/>
      <c r="D146" s="277"/>
      <c r="E146" s="277"/>
      <c r="F146" s="277"/>
      <c r="G146" s="277"/>
      <c r="H146" s="277"/>
      <c r="I146" s="277"/>
      <c r="J146" s="277"/>
      <c r="K146" s="277"/>
    </row>
    <row r="147" spans="1:11" s="25" customFormat="1" ht="23.1" customHeight="1">
      <c r="A147" s="278" t="s">
        <v>85</v>
      </c>
      <c r="B147" s="279"/>
      <c r="C147" s="276"/>
      <c r="D147" s="277"/>
      <c r="E147" s="277"/>
      <c r="F147" s="277"/>
      <c r="G147" s="277"/>
      <c r="H147" s="277"/>
      <c r="I147" s="277"/>
      <c r="J147" s="277"/>
      <c r="K147" s="277"/>
    </row>
    <row r="148" spans="1:11" ht="23.1" customHeight="1">
      <c r="A148" s="265" t="s">
        <v>97</v>
      </c>
      <c r="B148" s="266"/>
      <c r="C148" s="267" t="s">
        <v>98</v>
      </c>
      <c r="D148" s="268" t="s">
        <v>73</v>
      </c>
      <c r="E148" s="268"/>
      <c r="F148" s="268" t="s">
        <v>74</v>
      </c>
      <c r="G148" s="268"/>
      <c r="H148" s="37"/>
      <c r="I148" s="269" t="s">
        <v>92</v>
      </c>
      <c r="J148" s="269"/>
      <c r="K148" s="269"/>
    </row>
    <row r="149" spans="1:11" ht="23.1" customHeight="1">
      <c r="A149" s="270" t="s">
        <v>87</v>
      </c>
      <c r="B149" s="271"/>
      <c r="C149" s="267"/>
      <c r="D149" s="268" t="s">
        <v>73</v>
      </c>
      <c r="E149" s="268"/>
      <c r="F149" s="268" t="s">
        <v>74</v>
      </c>
      <c r="G149" s="268"/>
      <c r="H149" s="37"/>
      <c r="I149" s="269"/>
      <c r="J149" s="269"/>
      <c r="K149" s="269"/>
    </row>
    <row r="150" spans="1:11" ht="23.1" customHeight="1" thickBot="1">
      <c r="A150" s="272" t="s">
        <v>90</v>
      </c>
      <c r="B150" s="273"/>
      <c r="C150" s="267"/>
      <c r="D150" s="268" t="s">
        <v>73</v>
      </c>
      <c r="E150" s="268"/>
      <c r="F150" s="268" t="s">
        <v>74</v>
      </c>
      <c r="G150" s="268"/>
      <c r="H150" s="37"/>
      <c r="I150" s="269"/>
      <c r="J150" s="269"/>
      <c r="K150" s="269"/>
    </row>
    <row r="151" spans="1:11" ht="12" customHeight="1">
      <c r="A151" s="28" t="s">
        <v>96</v>
      </c>
    </row>
    <row r="152" spans="1:11" ht="12" customHeight="1">
      <c r="A152" s="264" t="s">
        <v>95</v>
      </c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</row>
    <row r="153" spans="1:11" ht="12">
      <c r="A153" s="28" t="s">
        <v>88</v>
      </c>
    </row>
    <row r="154" spans="1:1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</row>
    <row r="155" spans="1:11" ht="12" customHeight="1">
      <c r="A155" s="302" t="s">
        <v>99</v>
      </c>
      <c r="B155" s="302"/>
      <c r="C155" s="333" t="s">
        <v>102</v>
      </c>
      <c r="D155" s="333"/>
      <c r="E155" s="333"/>
      <c r="F155" s="333"/>
      <c r="G155" s="333"/>
      <c r="H155" s="303" t="s">
        <v>171</v>
      </c>
      <c r="I155" s="303"/>
      <c r="J155" s="303"/>
      <c r="K155" s="303"/>
    </row>
    <row r="156" spans="1:11" ht="12" customHeight="1" thickBot="1">
      <c r="A156" s="302"/>
      <c r="B156" s="302"/>
      <c r="C156" s="334"/>
      <c r="D156" s="334"/>
      <c r="E156" s="334"/>
      <c r="F156" s="334"/>
      <c r="G156" s="334"/>
      <c r="H156" s="304"/>
      <c r="I156" s="304"/>
      <c r="J156" s="304"/>
      <c r="K156" s="304"/>
    </row>
    <row r="157" spans="1:11" ht="18" customHeight="1">
      <c r="A157" s="305" t="s">
        <v>89</v>
      </c>
      <c r="B157" s="306"/>
      <c r="C157" s="26" t="s">
        <v>66</v>
      </c>
      <c r="D157" s="309"/>
      <c r="E157" s="309"/>
      <c r="F157" s="309"/>
      <c r="G157" s="309"/>
      <c r="H157" s="310" t="s">
        <v>68</v>
      </c>
      <c r="I157" s="312">
        <f>水泳競技申込様式１!B$5</f>
        <v>0</v>
      </c>
      <c r="J157" s="313"/>
      <c r="K157" s="314"/>
    </row>
    <row r="158" spans="1:11" ht="13.5" customHeight="1">
      <c r="A158" s="307"/>
      <c r="B158" s="308"/>
      <c r="C158" s="321" t="s">
        <v>67</v>
      </c>
      <c r="D158" s="324"/>
      <c r="E158" s="325"/>
      <c r="F158" s="325"/>
      <c r="G158" s="326"/>
      <c r="H158" s="311"/>
      <c r="I158" s="315"/>
      <c r="J158" s="316"/>
      <c r="K158" s="317"/>
    </row>
    <row r="159" spans="1:11" ht="23.1" customHeight="1">
      <c r="A159" s="39" t="s">
        <v>78</v>
      </c>
      <c r="B159" s="50" t="s">
        <v>79</v>
      </c>
      <c r="C159" s="322"/>
      <c r="D159" s="327"/>
      <c r="E159" s="328"/>
      <c r="F159" s="328"/>
      <c r="G159" s="329"/>
      <c r="H159" s="311"/>
      <c r="I159" s="315"/>
      <c r="J159" s="316"/>
      <c r="K159" s="317"/>
    </row>
    <row r="160" spans="1:11" ht="23.1" customHeight="1">
      <c r="A160" s="297" t="s">
        <v>76</v>
      </c>
      <c r="B160" s="298"/>
      <c r="C160" s="323"/>
      <c r="D160" s="330"/>
      <c r="E160" s="331"/>
      <c r="F160" s="331"/>
      <c r="G160" s="332"/>
      <c r="H160" s="311"/>
      <c r="I160" s="318"/>
      <c r="J160" s="319"/>
      <c r="K160" s="320"/>
    </row>
    <row r="161" spans="1:11" ht="23.1" customHeight="1">
      <c r="A161" s="288" t="s">
        <v>75</v>
      </c>
      <c r="B161" s="289"/>
      <c r="C161" s="27" t="s">
        <v>69</v>
      </c>
      <c r="D161" s="290" t="s">
        <v>170</v>
      </c>
      <c r="E161" s="290"/>
      <c r="F161" s="290"/>
      <c r="G161" s="291"/>
      <c r="H161" s="58"/>
      <c r="I161" s="59"/>
      <c r="J161" s="59"/>
      <c r="K161" s="60"/>
    </row>
    <row r="162" spans="1:11" ht="23.1" customHeight="1">
      <c r="A162" s="292" t="s">
        <v>77</v>
      </c>
      <c r="B162" s="293"/>
      <c r="C162" s="294" t="s">
        <v>91</v>
      </c>
      <c r="D162" s="295"/>
      <c r="E162" s="295"/>
      <c r="F162" s="295"/>
      <c r="G162" s="295"/>
      <c r="H162" s="295"/>
      <c r="I162" s="295"/>
      <c r="J162" s="295"/>
      <c r="K162" s="296"/>
    </row>
    <row r="163" spans="1:11" ht="23.1" customHeight="1">
      <c r="A163" s="297" t="s">
        <v>86</v>
      </c>
      <c r="B163" s="298"/>
      <c r="C163" s="299" t="s">
        <v>93</v>
      </c>
      <c r="D163" s="300"/>
      <c r="E163" s="300"/>
      <c r="F163" s="300"/>
      <c r="G163" s="300"/>
      <c r="H163" s="300"/>
      <c r="I163" s="300"/>
      <c r="J163" s="300"/>
      <c r="K163" s="301"/>
    </row>
    <row r="164" spans="1:11" s="25" customFormat="1" ht="23.1" customHeight="1">
      <c r="A164" s="274" t="s">
        <v>80</v>
      </c>
      <c r="B164" s="275"/>
      <c r="C164" s="299"/>
      <c r="D164" s="300"/>
      <c r="E164" s="300"/>
      <c r="F164" s="300"/>
      <c r="G164" s="300"/>
      <c r="H164" s="300"/>
      <c r="I164" s="300"/>
      <c r="J164" s="300"/>
      <c r="K164" s="301"/>
    </row>
    <row r="165" spans="1:11" s="25" customFormat="1" ht="23.1" customHeight="1">
      <c r="A165" s="274" t="s">
        <v>81</v>
      </c>
      <c r="B165" s="275"/>
      <c r="C165" s="280" t="s">
        <v>169</v>
      </c>
      <c r="D165" s="281"/>
      <c r="E165" s="281"/>
      <c r="F165" s="281"/>
      <c r="G165" s="281"/>
      <c r="H165" s="281"/>
      <c r="I165" s="281"/>
      <c r="J165" s="281"/>
      <c r="K165" s="282"/>
    </row>
    <row r="166" spans="1:11" s="25" customFormat="1" ht="23.1" customHeight="1" thickBot="1">
      <c r="A166" s="274" t="s">
        <v>82</v>
      </c>
      <c r="B166" s="275"/>
      <c r="C166" s="283"/>
      <c r="D166" s="284"/>
      <c r="E166" s="284"/>
      <c r="F166" s="284"/>
      <c r="G166" s="284"/>
      <c r="H166" s="284"/>
      <c r="I166" s="284"/>
      <c r="J166" s="284"/>
      <c r="K166" s="285"/>
    </row>
    <row r="167" spans="1:11" s="25" customFormat="1" ht="23.1" customHeight="1">
      <c r="A167" s="274" t="s">
        <v>83</v>
      </c>
      <c r="B167" s="275"/>
      <c r="C167" s="286" t="s">
        <v>70</v>
      </c>
      <c r="D167" s="287"/>
      <c r="E167" s="287"/>
      <c r="F167" s="287" t="s">
        <v>71</v>
      </c>
      <c r="G167" s="287"/>
      <c r="H167" s="287"/>
      <c r="I167" s="287" t="s">
        <v>72</v>
      </c>
      <c r="J167" s="287"/>
      <c r="K167" s="287"/>
    </row>
    <row r="168" spans="1:11" s="25" customFormat="1" ht="23.1" customHeight="1">
      <c r="A168" s="274" t="s">
        <v>84</v>
      </c>
      <c r="B168" s="275"/>
      <c r="C168" s="276"/>
      <c r="D168" s="277"/>
      <c r="E168" s="277"/>
      <c r="F168" s="277"/>
      <c r="G168" s="277"/>
      <c r="H168" s="277"/>
      <c r="I168" s="277"/>
      <c r="J168" s="277"/>
      <c r="K168" s="277"/>
    </row>
    <row r="169" spans="1:11" s="25" customFormat="1" ht="23.1" customHeight="1">
      <c r="A169" s="278" t="s">
        <v>85</v>
      </c>
      <c r="B169" s="279"/>
      <c r="C169" s="276"/>
      <c r="D169" s="277"/>
      <c r="E169" s="277"/>
      <c r="F169" s="277"/>
      <c r="G169" s="277"/>
      <c r="H169" s="277"/>
      <c r="I169" s="277"/>
      <c r="J169" s="277"/>
      <c r="K169" s="277"/>
    </row>
    <row r="170" spans="1:11" ht="23.1" customHeight="1">
      <c r="A170" s="265" t="s">
        <v>97</v>
      </c>
      <c r="B170" s="266"/>
      <c r="C170" s="267" t="s">
        <v>98</v>
      </c>
      <c r="D170" s="268" t="s">
        <v>73</v>
      </c>
      <c r="E170" s="268"/>
      <c r="F170" s="268" t="s">
        <v>74</v>
      </c>
      <c r="G170" s="268"/>
      <c r="H170" s="37"/>
      <c r="I170" s="269" t="s">
        <v>92</v>
      </c>
      <c r="J170" s="269"/>
      <c r="K170" s="269"/>
    </row>
    <row r="171" spans="1:11" ht="23.1" customHeight="1">
      <c r="A171" s="270" t="s">
        <v>87</v>
      </c>
      <c r="B171" s="271"/>
      <c r="C171" s="267"/>
      <c r="D171" s="268" t="s">
        <v>73</v>
      </c>
      <c r="E171" s="268"/>
      <c r="F171" s="268" t="s">
        <v>74</v>
      </c>
      <c r="G171" s="268"/>
      <c r="H171" s="37"/>
      <c r="I171" s="269"/>
      <c r="J171" s="269"/>
      <c r="K171" s="269"/>
    </row>
    <row r="172" spans="1:11" ht="23.1" customHeight="1" thickBot="1">
      <c r="A172" s="272" t="s">
        <v>90</v>
      </c>
      <c r="B172" s="273"/>
      <c r="C172" s="267"/>
      <c r="D172" s="268" t="s">
        <v>73</v>
      </c>
      <c r="E172" s="268"/>
      <c r="F172" s="268" t="s">
        <v>74</v>
      </c>
      <c r="G172" s="268"/>
      <c r="H172" s="37"/>
      <c r="I172" s="269"/>
      <c r="J172" s="269"/>
      <c r="K172" s="269"/>
    </row>
    <row r="173" spans="1:11" ht="12" customHeight="1">
      <c r="A173" s="28" t="s">
        <v>96</v>
      </c>
    </row>
    <row r="174" spans="1:11" ht="12" customHeight="1">
      <c r="A174" s="264" t="s">
        <v>95</v>
      </c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</row>
    <row r="175" spans="1:11" ht="12" customHeight="1">
      <c r="A175" s="28" t="s">
        <v>88</v>
      </c>
    </row>
    <row r="176" spans="1:1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</row>
  </sheetData>
  <sheetProtection algorithmName="SHA-512" hashValue="ay3GVstJaypIFVXrgbLJaTK60jqTmvf9Z+wc0r71TuhzeXkcLn1XejUOQsHQWeapdq6Rl+FierT5d141L91+oA==" saltValue="G7VukMkJ0lLS4SAoWq2Lzg==" spinCount="100000" sheet="1" formatCells="0"/>
  <mergeCells count="336">
    <mergeCell ref="A1:B2"/>
    <mergeCell ref="H1:K2"/>
    <mergeCell ref="A3:B4"/>
    <mergeCell ref="D3:G3"/>
    <mergeCell ref="H3:H6"/>
    <mergeCell ref="I3:K6"/>
    <mergeCell ref="C4:C6"/>
    <mergeCell ref="D4:G6"/>
    <mergeCell ref="A6:B6"/>
    <mergeCell ref="C1:G2"/>
    <mergeCell ref="A7:B7"/>
    <mergeCell ref="A8:B8"/>
    <mergeCell ref="A9:B9"/>
    <mergeCell ref="A10:B10"/>
    <mergeCell ref="C16:C18"/>
    <mergeCell ref="I14:K15"/>
    <mergeCell ref="A11:B11"/>
    <mergeCell ref="A12:B12"/>
    <mergeCell ref="A13:B13"/>
    <mergeCell ref="D7:G7"/>
    <mergeCell ref="C8:K8"/>
    <mergeCell ref="C9:K10"/>
    <mergeCell ref="C11:K12"/>
    <mergeCell ref="C13:E13"/>
    <mergeCell ref="F13:H13"/>
    <mergeCell ref="I13:K13"/>
    <mergeCell ref="F18:G18"/>
    <mergeCell ref="A23:B24"/>
    <mergeCell ref="A25:B26"/>
    <mergeCell ref="C14:E15"/>
    <mergeCell ref="F14:H15"/>
    <mergeCell ref="F17:G17"/>
    <mergeCell ref="H25:H28"/>
    <mergeCell ref="A28:B28"/>
    <mergeCell ref="A14:B14"/>
    <mergeCell ref="A15:B15"/>
    <mergeCell ref="A16:B16"/>
    <mergeCell ref="A17:B17"/>
    <mergeCell ref="A18:B18"/>
    <mergeCell ref="A20:K20"/>
    <mergeCell ref="D16:E16"/>
    <mergeCell ref="F16:G16"/>
    <mergeCell ref="D17:E17"/>
    <mergeCell ref="D18:E18"/>
    <mergeCell ref="I25:K28"/>
    <mergeCell ref="C26:C28"/>
    <mergeCell ref="D26:G28"/>
    <mergeCell ref="H23:K24"/>
    <mergeCell ref="D25:G25"/>
    <mergeCell ref="C23:G24"/>
    <mergeCell ref="A35:B35"/>
    <mergeCell ref="C35:E35"/>
    <mergeCell ref="F35:H35"/>
    <mergeCell ref="I35:K35"/>
    <mergeCell ref="A31:B31"/>
    <mergeCell ref="C31:K32"/>
    <mergeCell ref="A32:B32"/>
    <mergeCell ref="C38:C40"/>
    <mergeCell ref="A29:B29"/>
    <mergeCell ref="D29:G29"/>
    <mergeCell ref="A42:K42"/>
    <mergeCell ref="I16:K16"/>
    <mergeCell ref="I17:K18"/>
    <mergeCell ref="I38:K38"/>
    <mergeCell ref="I39:K40"/>
    <mergeCell ref="A39:B39"/>
    <mergeCell ref="D39:E39"/>
    <mergeCell ref="F39:G39"/>
    <mergeCell ref="A40:B40"/>
    <mergeCell ref="D40:E40"/>
    <mergeCell ref="F40:G40"/>
    <mergeCell ref="A36:B36"/>
    <mergeCell ref="C36:E37"/>
    <mergeCell ref="F36:H37"/>
    <mergeCell ref="I36:K37"/>
    <mergeCell ref="A37:B37"/>
    <mergeCell ref="A30:B30"/>
    <mergeCell ref="C30:K30"/>
    <mergeCell ref="A38:B38"/>
    <mergeCell ref="D38:E38"/>
    <mergeCell ref="F38:G38"/>
    <mergeCell ref="A33:B33"/>
    <mergeCell ref="C33:K34"/>
    <mergeCell ref="A34:B34"/>
    <mergeCell ref="A51:B51"/>
    <mergeCell ref="D51:G51"/>
    <mergeCell ref="A52:B52"/>
    <mergeCell ref="C52:K52"/>
    <mergeCell ref="A53:B53"/>
    <mergeCell ref="C53:K54"/>
    <mergeCell ref="A54:B54"/>
    <mergeCell ref="A45:B46"/>
    <mergeCell ref="H45:K46"/>
    <mergeCell ref="A47:B48"/>
    <mergeCell ref="D47:G47"/>
    <mergeCell ref="H47:H50"/>
    <mergeCell ref="I47:K50"/>
    <mergeCell ref="C48:C50"/>
    <mergeCell ref="D48:G50"/>
    <mergeCell ref="A50:B50"/>
    <mergeCell ref="C45:G46"/>
    <mergeCell ref="A58:B58"/>
    <mergeCell ref="C58:E59"/>
    <mergeCell ref="F58:H59"/>
    <mergeCell ref="I58:K59"/>
    <mergeCell ref="A59:B59"/>
    <mergeCell ref="A55:B55"/>
    <mergeCell ref="C55:K56"/>
    <mergeCell ref="A56:B56"/>
    <mergeCell ref="A57:B57"/>
    <mergeCell ref="C57:E57"/>
    <mergeCell ref="F57:H57"/>
    <mergeCell ref="I57:K57"/>
    <mergeCell ref="A60:B60"/>
    <mergeCell ref="C60:C62"/>
    <mergeCell ref="D60:E60"/>
    <mergeCell ref="F60:G60"/>
    <mergeCell ref="I60:K60"/>
    <mergeCell ref="A61:B61"/>
    <mergeCell ref="D61:E61"/>
    <mergeCell ref="F61:G61"/>
    <mergeCell ref="I61:K62"/>
    <mergeCell ref="A62:B62"/>
    <mergeCell ref="D62:E62"/>
    <mergeCell ref="F62:G62"/>
    <mergeCell ref="A73:B73"/>
    <mergeCell ref="D73:G73"/>
    <mergeCell ref="A74:B74"/>
    <mergeCell ref="C74:K74"/>
    <mergeCell ref="A75:B75"/>
    <mergeCell ref="C75:K76"/>
    <mergeCell ref="A76:B76"/>
    <mergeCell ref="A64:K64"/>
    <mergeCell ref="A67:B68"/>
    <mergeCell ref="H67:K68"/>
    <mergeCell ref="A69:B70"/>
    <mergeCell ref="D69:G69"/>
    <mergeCell ref="H69:H72"/>
    <mergeCell ref="I69:K72"/>
    <mergeCell ref="C70:C72"/>
    <mergeCell ref="D70:G72"/>
    <mergeCell ref="A72:B72"/>
    <mergeCell ref="C67:G68"/>
    <mergeCell ref="A80:B80"/>
    <mergeCell ref="C80:E81"/>
    <mergeCell ref="F80:H81"/>
    <mergeCell ref="I80:K81"/>
    <mergeCell ref="A81:B81"/>
    <mergeCell ref="A77:B77"/>
    <mergeCell ref="C77:K78"/>
    <mergeCell ref="A78:B78"/>
    <mergeCell ref="A79:B79"/>
    <mergeCell ref="C79:E79"/>
    <mergeCell ref="F79:H79"/>
    <mergeCell ref="I79:K79"/>
    <mergeCell ref="A82:B82"/>
    <mergeCell ref="C82:C84"/>
    <mergeCell ref="D82:E82"/>
    <mergeCell ref="F82:G82"/>
    <mergeCell ref="I82:K82"/>
    <mergeCell ref="A83:B83"/>
    <mergeCell ref="D83:E83"/>
    <mergeCell ref="F83:G83"/>
    <mergeCell ref="I83:K84"/>
    <mergeCell ref="A84:B84"/>
    <mergeCell ref="D84:E84"/>
    <mergeCell ref="F84:G84"/>
    <mergeCell ref="A95:B95"/>
    <mergeCell ref="D95:G95"/>
    <mergeCell ref="A96:B96"/>
    <mergeCell ref="C96:K96"/>
    <mergeCell ref="A97:B97"/>
    <mergeCell ref="C97:K98"/>
    <mergeCell ref="A98:B98"/>
    <mergeCell ref="A86:K86"/>
    <mergeCell ref="A89:B90"/>
    <mergeCell ref="H89:K90"/>
    <mergeCell ref="A91:B92"/>
    <mergeCell ref="D91:G91"/>
    <mergeCell ref="H91:H94"/>
    <mergeCell ref="I91:K94"/>
    <mergeCell ref="C92:C94"/>
    <mergeCell ref="D92:G94"/>
    <mergeCell ref="A94:B94"/>
    <mergeCell ref="C89:G90"/>
    <mergeCell ref="A102:B102"/>
    <mergeCell ref="C102:E103"/>
    <mergeCell ref="F102:H103"/>
    <mergeCell ref="I102:K103"/>
    <mergeCell ref="A103:B103"/>
    <mergeCell ref="A99:B99"/>
    <mergeCell ref="C99:K100"/>
    <mergeCell ref="A100:B100"/>
    <mergeCell ref="A101:B101"/>
    <mergeCell ref="C101:E101"/>
    <mergeCell ref="F101:H101"/>
    <mergeCell ref="I101:K101"/>
    <mergeCell ref="A104:B104"/>
    <mergeCell ref="C104:C106"/>
    <mergeCell ref="D104:E104"/>
    <mergeCell ref="F104:G104"/>
    <mergeCell ref="I104:K104"/>
    <mergeCell ref="A105:B105"/>
    <mergeCell ref="D105:E105"/>
    <mergeCell ref="F105:G105"/>
    <mergeCell ref="I105:K106"/>
    <mergeCell ref="A106:B106"/>
    <mergeCell ref="D106:E106"/>
    <mergeCell ref="F106:G106"/>
    <mergeCell ref="A117:B117"/>
    <mergeCell ref="D117:G117"/>
    <mergeCell ref="A118:B118"/>
    <mergeCell ref="C118:K118"/>
    <mergeCell ref="A119:B119"/>
    <mergeCell ref="C119:K120"/>
    <mergeCell ref="A120:B120"/>
    <mergeCell ref="A108:K108"/>
    <mergeCell ref="A111:B112"/>
    <mergeCell ref="H111:K112"/>
    <mergeCell ref="A113:B114"/>
    <mergeCell ref="D113:G113"/>
    <mergeCell ref="H113:H116"/>
    <mergeCell ref="I113:K116"/>
    <mergeCell ref="C114:C116"/>
    <mergeCell ref="D114:G116"/>
    <mergeCell ref="A116:B116"/>
    <mergeCell ref="C111:G112"/>
    <mergeCell ref="A124:B124"/>
    <mergeCell ref="C124:E125"/>
    <mergeCell ref="F124:H125"/>
    <mergeCell ref="I124:K125"/>
    <mergeCell ref="A125:B125"/>
    <mergeCell ref="A121:B121"/>
    <mergeCell ref="C121:K122"/>
    <mergeCell ref="A122:B122"/>
    <mergeCell ref="A123:B123"/>
    <mergeCell ref="C123:E123"/>
    <mergeCell ref="F123:H123"/>
    <mergeCell ref="I123:K123"/>
    <mergeCell ref="A126:B126"/>
    <mergeCell ref="C126:C128"/>
    <mergeCell ref="D126:E126"/>
    <mergeCell ref="F126:G126"/>
    <mergeCell ref="I126:K126"/>
    <mergeCell ref="A127:B127"/>
    <mergeCell ref="D127:E127"/>
    <mergeCell ref="F127:G127"/>
    <mergeCell ref="I127:K128"/>
    <mergeCell ref="A128:B128"/>
    <mergeCell ref="D128:E128"/>
    <mergeCell ref="F128:G128"/>
    <mergeCell ref="A139:B139"/>
    <mergeCell ref="D139:G139"/>
    <mergeCell ref="A140:B140"/>
    <mergeCell ref="C140:K140"/>
    <mergeCell ref="A141:B141"/>
    <mergeCell ref="C141:K142"/>
    <mergeCell ref="A142:B142"/>
    <mergeCell ref="A130:K130"/>
    <mergeCell ref="A133:B134"/>
    <mergeCell ref="H133:K134"/>
    <mergeCell ref="A135:B136"/>
    <mergeCell ref="D135:G135"/>
    <mergeCell ref="H135:H138"/>
    <mergeCell ref="I135:K138"/>
    <mergeCell ref="C136:C138"/>
    <mergeCell ref="D136:G138"/>
    <mergeCell ref="A138:B138"/>
    <mergeCell ref="C133:G134"/>
    <mergeCell ref="A146:B146"/>
    <mergeCell ref="C146:E147"/>
    <mergeCell ref="F146:H147"/>
    <mergeCell ref="I146:K147"/>
    <mergeCell ref="A147:B147"/>
    <mergeCell ref="A143:B143"/>
    <mergeCell ref="C143:K144"/>
    <mergeCell ref="A144:B144"/>
    <mergeCell ref="A145:B145"/>
    <mergeCell ref="C145:E145"/>
    <mergeCell ref="F145:H145"/>
    <mergeCell ref="I145:K145"/>
    <mergeCell ref="A148:B148"/>
    <mergeCell ref="C148:C150"/>
    <mergeCell ref="D148:E148"/>
    <mergeCell ref="F148:G148"/>
    <mergeCell ref="I148:K148"/>
    <mergeCell ref="A149:B149"/>
    <mergeCell ref="D149:E149"/>
    <mergeCell ref="F149:G149"/>
    <mergeCell ref="I149:K150"/>
    <mergeCell ref="A150:B150"/>
    <mergeCell ref="D150:E150"/>
    <mergeCell ref="F150:G150"/>
    <mergeCell ref="A161:B161"/>
    <mergeCell ref="D161:G161"/>
    <mergeCell ref="A162:B162"/>
    <mergeCell ref="C162:K162"/>
    <mergeCell ref="A163:B163"/>
    <mergeCell ref="C163:K164"/>
    <mergeCell ref="A164:B164"/>
    <mergeCell ref="A152:K152"/>
    <mergeCell ref="A155:B156"/>
    <mergeCell ref="H155:K156"/>
    <mergeCell ref="A157:B158"/>
    <mergeCell ref="D157:G157"/>
    <mergeCell ref="H157:H160"/>
    <mergeCell ref="I157:K160"/>
    <mergeCell ref="C158:C160"/>
    <mergeCell ref="D158:G160"/>
    <mergeCell ref="A160:B160"/>
    <mergeCell ref="C155:G156"/>
    <mergeCell ref="A168:B168"/>
    <mergeCell ref="C168:E169"/>
    <mergeCell ref="F168:H169"/>
    <mergeCell ref="I168:K169"/>
    <mergeCell ref="A169:B169"/>
    <mergeCell ref="A165:B165"/>
    <mergeCell ref="C165:K166"/>
    <mergeCell ref="A166:B166"/>
    <mergeCell ref="A167:B167"/>
    <mergeCell ref="C167:E167"/>
    <mergeCell ref="F167:H167"/>
    <mergeCell ref="I167:K167"/>
    <mergeCell ref="A174:K174"/>
    <mergeCell ref="A170:B170"/>
    <mergeCell ref="C170:C172"/>
    <mergeCell ref="D170:E170"/>
    <mergeCell ref="F170:G170"/>
    <mergeCell ref="I170:K170"/>
    <mergeCell ref="A171:B171"/>
    <mergeCell ref="D171:E171"/>
    <mergeCell ref="F171:G171"/>
    <mergeCell ref="I171:K172"/>
    <mergeCell ref="A172:B172"/>
    <mergeCell ref="D172:E172"/>
    <mergeCell ref="F172:G172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orientation="portrait" r:id="rId1"/>
  <headerFooter alignWithMargins="0"/>
  <rowBreaks count="3" manualBreakCount="3">
    <brk id="44" max="10" man="1"/>
    <brk id="88" max="10" man="1"/>
    <brk id="13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279B1-91A0-4E36-8992-F6FC3EEA9640}">
  <dimension ref="A1:AK21"/>
  <sheetViews>
    <sheetView workbookViewId="0"/>
  </sheetViews>
  <sheetFormatPr defaultColWidth="9" defaultRowHeight="13.5"/>
  <cols>
    <col min="1" max="5" width="9" style="64"/>
    <col min="6" max="6" width="11.375" style="64" bestFit="1" customWidth="1"/>
    <col min="7" max="14" width="9" style="64"/>
    <col min="15" max="15" width="11.625" style="64" bestFit="1" customWidth="1"/>
    <col min="16" max="18" width="9" style="64"/>
    <col min="19" max="19" width="9.5" style="64" bestFit="1" customWidth="1"/>
    <col min="20" max="20" width="9" style="64"/>
    <col min="21" max="21" width="9.5" style="64" bestFit="1" customWidth="1"/>
    <col min="22" max="22" width="9" style="64"/>
    <col min="23" max="23" width="9.5" style="64" bestFit="1" customWidth="1"/>
    <col min="24" max="16384" width="9" style="64"/>
  </cols>
  <sheetData>
    <row r="1" spans="1:37">
      <c r="A1" s="64" t="s">
        <v>112</v>
      </c>
      <c r="B1" s="64" t="s">
        <v>113</v>
      </c>
      <c r="C1" s="64" t="s">
        <v>114</v>
      </c>
      <c r="D1" s="64" t="s">
        <v>115</v>
      </c>
      <c r="E1" s="64" t="s">
        <v>116</v>
      </c>
      <c r="F1" s="64" t="s">
        <v>117</v>
      </c>
      <c r="G1" s="64" t="s">
        <v>118</v>
      </c>
      <c r="H1" s="64" t="s">
        <v>119</v>
      </c>
      <c r="I1" s="64" t="s">
        <v>120</v>
      </c>
      <c r="J1" s="64" t="s">
        <v>121</v>
      </c>
      <c r="K1" s="64" t="s">
        <v>122</v>
      </c>
      <c r="L1" s="64" t="s">
        <v>123</v>
      </c>
      <c r="M1" s="64" t="s">
        <v>124</v>
      </c>
      <c r="N1" s="64" t="s">
        <v>125</v>
      </c>
      <c r="O1" s="64" t="s">
        <v>126</v>
      </c>
      <c r="P1" s="64" t="s">
        <v>127</v>
      </c>
      <c r="Q1" s="64" t="s">
        <v>128</v>
      </c>
      <c r="R1" s="64" t="s">
        <v>129</v>
      </c>
      <c r="S1" s="64" t="s">
        <v>130</v>
      </c>
      <c r="T1" s="64" t="s">
        <v>131</v>
      </c>
      <c r="U1" s="64" t="s">
        <v>132</v>
      </c>
      <c r="V1" s="64" t="s">
        <v>133</v>
      </c>
      <c r="W1" s="64" t="s">
        <v>134</v>
      </c>
      <c r="X1" s="64" t="s">
        <v>135</v>
      </c>
      <c r="Y1" s="64" t="s">
        <v>136</v>
      </c>
      <c r="Z1" s="64" t="s">
        <v>137</v>
      </c>
      <c r="AA1" s="64" t="s">
        <v>138</v>
      </c>
      <c r="AB1" s="64" t="s">
        <v>139</v>
      </c>
      <c r="AC1" s="64" t="s">
        <v>140</v>
      </c>
      <c r="AD1" s="64" t="s">
        <v>141</v>
      </c>
      <c r="AE1" s="64" t="s">
        <v>142</v>
      </c>
      <c r="AF1" s="64" t="s">
        <v>143</v>
      </c>
      <c r="AG1" s="64" t="s">
        <v>144</v>
      </c>
      <c r="AH1" s="64" t="s">
        <v>145</v>
      </c>
      <c r="AI1" s="64" t="s">
        <v>146</v>
      </c>
      <c r="AJ1" s="64" t="s">
        <v>147</v>
      </c>
      <c r="AK1" s="64" t="s">
        <v>148</v>
      </c>
    </row>
    <row r="2" spans="1:37">
      <c r="A2" s="64">
        <v>1</v>
      </c>
      <c r="C2" s="64">
        <v>1</v>
      </c>
      <c r="D2" s="64">
        <f>水泳競技申込様式２男子!B18</f>
        <v>0</v>
      </c>
      <c r="E2" s="64">
        <f>水泳競技申込様式２男子!B17</f>
        <v>0</v>
      </c>
      <c r="F2" s="66">
        <f>水泳競技申込様式２男子!B19</f>
        <v>0</v>
      </c>
      <c r="G2" s="64" t="str">
        <f>IFERROR(VLOOKUP(水泳競技申込様式２男子!Q17,年齢区分!A1:B7,2,FALSE),"")</f>
        <v/>
      </c>
      <c r="H2" s="64" t="str">
        <f>IF(水泳競技申込様式２男子!X19="0","",水泳競技申込様式２男子!X19)</f>
        <v/>
      </c>
      <c r="I2" s="64" t="e">
        <f>VLOOKUP(水泳競技申込様式２男子!Q17,年齢区分!A1:B18,2,FALSE)</f>
        <v>#N/A</v>
      </c>
      <c r="K2" s="64">
        <f>水泳競技申込様式１!B4</f>
        <v>0</v>
      </c>
      <c r="O2" s="65">
        <f>水泳競技申込様式２男子!B19</f>
        <v>0</v>
      </c>
      <c r="R2" s="64" t="str">
        <f>IFERROR(VLOOKUP(水泳競技申込様式２男子!G17,競技種目!A1:B14,2,FALSE),"")</f>
        <v/>
      </c>
      <c r="S2" s="65" t="str">
        <f>IF(水泳競技申込様式２男子!V17="0.0","",水泳競技申込様式２男子!V17)</f>
        <v/>
      </c>
      <c r="T2" s="64" t="str">
        <f>IFERROR(VLOOKUP(水泳競技申込様式２男子!G18,競技種目!A1:B14,2,FALSE),"")</f>
        <v/>
      </c>
      <c r="U2" s="65" t="str">
        <f>IF(水泳競技申込様式２男子!V18="0.0","",水泳競技申込様式２男子!V18)</f>
        <v/>
      </c>
      <c r="V2" s="64" t="str">
        <f>IFERROR(VLOOKUP(水泳競技申込様式２男子!G19,競技種目!A1:B14,2,FALSE),"")</f>
        <v/>
      </c>
      <c r="W2" s="65" t="str">
        <f>IF(水泳競技申込様式２男子!V19="0.0","",水泳競技申込様式２男子!V19)</f>
        <v/>
      </c>
    </row>
    <row r="3" spans="1:37">
      <c r="A3" s="64">
        <v>2</v>
      </c>
      <c r="C3" s="64">
        <v>1</v>
      </c>
      <c r="D3" s="64">
        <f>水泳競技申込様式２男子!B21</f>
        <v>0</v>
      </c>
      <c r="E3" s="64">
        <f>水泳競技申込様式２男子!B20</f>
        <v>0</v>
      </c>
      <c r="F3" s="66">
        <f>水泳競技申込様式２男子!B22</f>
        <v>0</v>
      </c>
      <c r="G3" s="64" t="str">
        <f>IFERROR(VLOOKUP(水泳競技申込様式２男子!Q20,年齢区分!A1:B7,2,FALSE),"")</f>
        <v/>
      </c>
      <c r="H3" s="64" t="str">
        <f>IF(水泳競技申込様式２男子!X22="0","",水泳競技申込様式２男子!X22)</f>
        <v/>
      </c>
      <c r="I3" s="64" t="e">
        <f>VLOOKUP(水泳競技申込様式２男子!Q20,年齢区分!A1:B18,2,FALSE)</f>
        <v>#N/A</v>
      </c>
      <c r="K3" s="64">
        <f>水泳競技申込様式１!B4</f>
        <v>0</v>
      </c>
      <c r="O3" s="65">
        <f>水泳競技申込様式２男子!B22</f>
        <v>0</v>
      </c>
      <c r="R3" s="64" t="str">
        <f>IFERROR(VLOOKUP(水泳競技申込様式２男子!G20,競技種目!A1:B14,2,FALSE),"")</f>
        <v/>
      </c>
      <c r="S3" s="65" t="str">
        <f>IF(水泳競技申込様式２男子!V20="0.0","",水泳競技申込様式２男子!V20)</f>
        <v/>
      </c>
      <c r="T3" s="64" t="str">
        <f>IFERROR(VLOOKUP(水泳競技申込様式２男子!G21,競技種目!A1:B14,2,FALSE),"")</f>
        <v/>
      </c>
      <c r="U3" s="65" t="str">
        <f>IF(水泳競技申込様式２男子!V21="0.0","",水泳競技申込様式２男子!V21)</f>
        <v/>
      </c>
      <c r="V3" s="64" t="str">
        <f>IFERROR(VLOOKUP(水泳競技申込様式２男子!G22,競技種目!A1:B14,2,FALSE),"")</f>
        <v/>
      </c>
      <c r="W3" s="65" t="str">
        <f>IF(水泳競技申込様式２男子!V22="0.0","",水泳競技申込様式２男子!V22)</f>
        <v/>
      </c>
    </row>
    <row r="4" spans="1:37">
      <c r="A4" s="64">
        <v>3</v>
      </c>
      <c r="C4" s="64">
        <v>1</v>
      </c>
      <c r="D4" s="64">
        <f>水泳競技申込様式２男子!B24</f>
        <v>0</v>
      </c>
      <c r="E4" s="64">
        <f>水泳競技申込様式２男子!B23</f>
        <v>0</v>
      </c>
      <c r="F4" s="66">
        <f>水泳競技申込様式２男子!B25</f>
        <v>0</v>
      </c>
      <c r="G4" s="64" t="str">
        <f>IFERROR(VLOOKUP(水泳競技申込様式２男子!Q23,年齢区分!A1:B7,2,FALSE),"")</f>
        <v/>
      </c>
      <c r="H4" s="64" t="str">
        <f>IF(水泳競技申込様式２男子!X25="0","",水泳競技申込様式２男子!X25)</f>
        <v/>
      </c>
      <c r="I4" s="64" t="e">
        <f>VLOOKUP(水泳競技申込様式２男子!Q23,年齢区分!A1:B18,2,FALSE)</f>
        <v>#N/A</v>
      </c>
      <c r="K4" s="64">
        <f>水泳競技申込様式１!B4</f>
        <v>0</v>
      </c>
      <c r="O4" s="65">
        <f>水泳競技申込様式２男子!B25</f>
        <v>0</v>
      </c>
      <c r="R4" s="64" t="str">
        <f>IFERROR(VLOOKUP(水泳競技申込様式２男子!G23,競技種目!A1:B14,2,FALSE),"")</f>
        <v/>
      </c>
      <c r="S4" s="65" t="str">
        <f>IF(水泳競技申込様式２男子!V23="0.0","",水泳競技申込様式２男子!V23)</f>
        <v/>
      </c>
      <c r="T4" s="64" t="str">
        <f>IFERROR(VLOOKUP(水泳競技申込様式２男子!G24,競技種目!A1:B14,2,FALSE),"")</f>
        <v/>
      </c>
      <c r="U4" s="65" t="str">
        <f>IF(水泳競技申込様式２男子!V24="0.0","",水泳競技申込様式２男子!V24)</f>
        <v/>
      </c>
      <c r="V4" s="64" t="str">
        <f>IFERROR(VLOOKUP(水泳競技申込様式２男子!G25,競技種目!A1:B14,2,FALSE),"")</f>
        <v/>
      </c>
      <c r="W4" s="65" t="str">
        <f>IF(水泳競技申込様式２男子!V25="0.0","",水泳競技申込様式２男子!V25)</f>
        <v/>
      </c>
    </row>
    <row r="5" spans="1:37">
      <c r="A5" s="64">
        <v>4</v>
      </c>
      <c r="C5" s="64">
        <v>1</v>
      </c>
      <c r="D5" s="64">
        <f>水泳競技申込様式２男子!B27</f>
        <v>0</v>
      </c>
      <c r="E5" s="64">
        <f>水泳競技申込様式２男子!B26</f>
        <v>0</v>
      </c>
      <c r="F5" s="66">
        <f>水泳競技申込様式２男子!B28</f>
        <v>0</v>
      </c>
      <c r="G5" s="64" t="str">
        <f>IFERROR(VLOOKUP(水泳競技申込様式２男子!Q26,年齢区分!A1:B7,2,FALSE),"")</f>
        <v/>
      </c>
      <c r="H5" s="64" t="str">
        <f>IF(水泳競技申込様式２男子!X28="0","",水泳競技申込様式２男子!X28)</f>
        <v/>
      </c>
      <c r="I5" s="64" t="e">
        <f>VLOOKUP(水泳競技申込様式２男子!Q26,年齢区分!A1:B18,2,FALSE)</f>
        <v>#N/A</v>
      </c>
      <c r="K5" s="64">
        <f>水泳競技申込様式１!B4</f>
        <v>0</v>
      </c>
      <c r="O5" s="65">
        <f>水泳競技申込様式２男子!B28</f>
        <v>0</v>
      </c>
      <c r="R5" s="64" t="str">
        <f>IFERROR(VLOOKUP(水泳競技申込様式２男子!G26,競技種目!A1:B14,2,FALSE),"")</f>
        <v/>
      </c>
      <c r="S5" s="65" t="str">
        <f>IF(水泳競技申込様式２男子!V26="0.0","",水泳競技申込様式２男子!V26)</f>
        <v/>
      </c>
      <c r="T5" s="64" t="str">
        <f>IFERROR(VLOOKUP(水泳競技申込様式２男子!G27,競技種目!A1:B14,2,FALSE),"")</f>
        <v/>
      </c>
      <c r="U5" s="65" t="str">
        <f>IF(水泳競技申込様式２男子!V27="0.0","",水泳競技申込様式２男子!V27)</f>
        <v/>
      </c>
      <c r="V5" s="64" t="str">
        <f>IFERROR(VLOOKUP(水泳競技申込様式２男子!G28,競技種目!A1:B14,2,FALSE),"")</f>
        <v/>
      </c>
      <c r="W5" s="65" t="str">
        <f>IF(水泳競技申込様式２男子!V28="0.0","",水泳競技申込様式２男子!V28)</f>
        <v/>
      </c>
    </row>
    <row r="6" spans="1:37">
      <c r="A6" s="64">
        <v>5</v>
      </c>
      <c r="C6" s="64">
        <v>1</v>
      </c>
      <c r="D6" s="64">
        <f>水泳競技申込様式２男子!B30</f>
        <v>0</v>
      </c>
      <c r="E6" s="64">
        <f>水泳競技申込様式２男子!B29</f>
        <v>0</v>
      </c>
      <c r="F6" s="66">
        <f>水泳競技申込様式２男子!B31</f>
        <v>0</v>
      </c>
      <c r="G6" s="64" t="str">
        <f>IFERROR(VLOOKUP(水泳競技申込様式２男子!Q29,年齢区分!A1:B7,2,FALSE),"")</f>
        <v/>
      </c>
      <c r="H6" s="64" t="str">
        <f>IF(水泳競技申込様式２男子!X31="0","",水泳競技申込様式２男子!X31)</f>
        <v/>
      </c>
      <c r="I6" s="64" t="e">
        <f>VLOOKUP(水泳競技申込様式２男子!Q29,年齢区分!A1:B18,2,FALSE)</f>
        <v>#N/A</v>
      </c>
      <c r="K6" s="64">
        <f>水泳競技申込様式１!B4</f>
        <v>0</v>
      </c>
      <c r="O6" s="65">
        <f>水泳競技申込様式２男子!B31</f>
        <v>0</v>
      </c>
      <c r="R6" s="64" t="str">
        <f>IFERROR(VLOOKUP(水泳競技申込様式２男子!G29,競技種目!A1:B14,2,FALSE),"")</f>
        <v/>
      </c>
      <c r="S6" s="65" t="str">
        <f>IF(水泳競技申込様式２男子!V29="0.0","",水泳競技申込様式２男子!V29)</f>
        <v/>
      </c>
      <c r="T6" s="64" t="str">
        <f>IFERROR(VLOOKUP(水泳競技申込様式２男子!G30,競技種目!A1:B14,2,FALSE),"")</f>
        <v/>
      </c>
      <c r="U6" s="65" t="str">
        <f>IF(水泳競技申込様式２男子!V30="0.0","",水泳競技申込様式２男子!V30)</f>
        <v/>
      </c>
      <c r="V6" s="64" t="str">
        <f>IFERROR(VLOOKUP(水泳競技申込様式２男子!G31,競技種目!A1:B14,2,FALSE),"")</f>
        <v/>
      </c>
      <c r="W6" s="65" t="str">
        <f>IF(水泳競技申込様式２男子!V31="0.0","",水泳競技申込様式２男子!V31)</f>
        <v/>
      </c>
    </row>
    <row r="7" spans="1:37">
      <c r="A7" s="64">
        <v>6</v>
      </c>
      <c r="C7" s="64">
        <v>1</v>
      </c>
      <c r="D7" s="64">
        <f>水泳競技申込様式２男子!B33</f>
        <v>0</v>
      </c>
      <c r="E7" s="64">
        <f>水泳競技申込様式２男子!B32</f>
        <v>0</v>
      </c>
      <c r="F7" s="66">
        <f>水泳競技申込様式２男子!B34</f>
        <v>0</v>
      </c>
      <c r="G7" s="64" t="str">
        <f>IFERROR(VLOOKUP(水泳競技申込様式２男子!Q32,年齢区分!A1:B7,2,FALSE),"")</f>
        <v/>
      </c>
      <c r="H7" s="64" t="str">
        <f>IF(水泳競技申込様式２男子!X34="0","",水泳競技申込様式２男子!X34)</f>
        <v/>
      </c>
      <c r="I7" s="64" t="e">
        <f>VLOOKUP(水泳競技申込様式２男子!Q32,年齢区分!A1:B18,2,FALSE)</f>
        <v>#N/A</v>
      </c>
      <c r="K7" s="64">
        <f>水泳競技申込様式１!B4</f>
        <v>0</v>
      </c>
      <c r="O7" s="65">
        <f>水泳競技申込様式２男子!B34</f>
        <v>0</v>
      </c>
      <c r="R7" s="64" t="str">
        <f>IFERROR(VLOOKUP(水泳競技申込様式２男子!G32,競技種目!A1:B14,2,FALSE),"")</f>
        <v/>
      </c>
      <c r="S7" s="65" t="str">
        <f>IF(水泳競技申込様式２男子!V32="0.0","",水泳競技申込様式２男子!V32)</f>
        <v/>
      </c>
      <c r="T7" s="64" t="str">
        <f>IFERROR(VLOOKUP(水泳競技申込様式２男子!G33,競技種目!A1:B14,2,FALSE),"")</f>
        <v/>
      </c>
      <c r="U7" s="65" t="str">
        <f>IF(水泳競技申込様式２男子!V33="0.0","",水泳競技申込様式２男子!V33)</f>
        <v/>
      </c>
      <c r="V7" s="64" t="str">
        <f>IFERROR(VLOOKUP(水泳競技申込様式２男子!G34,競技種目!A1:B14,2,FALSE),"")</f>
        <v/>
      </c>
      <c r="W7" s="65" t="str">
        <f>IF(水泳競技申込様式２男子!V34="0.0","",水泳競技申込様式２男子!V34)</f>
        <v/>
      </c>
    </row>
    <row r="8" spans="1:37">
      <c r="A8" s="64">
        <v>7</v>
      </c>
      <c r="C8" s="64">
        <v>1</v>
      </c>
      <c r="D8" s="64">
        <f>水泳競技申込様式２男子!B36</f>
        <v>0</v>
      </c>
      <c r="E8" s="64">
        <f>水泳競技申込様式２男子!B35</f>
        <v>0</v>
      </c>
      <c r="F8" s="66">
        <f>水泳競技申込様式２男子!B37</f>
        <v>0</v>
      </c>
      <c r="G8" s="64" t="str">
        <f>IFERROR(VLOOKUP(水泳競技申込様式２男子!Q35,年齢区分!A1:B7,2,FALSE),"")</f>
        <v/>
      </c>
      <c r="H8" s="64" t="str">
        <f>IF(水泳競技申込様式２男子!X37="0","",水泳競技申込様式２男子!X37)</f>
        <v/>
      </c>
      <c r="I8" s="64" t="e">
        <f>VLOOKUP(水泳競技申込様式２男子!Q35,年齢区分!A1:B18,2,FALSE)</f>
        <v>#N/A</v>
      </c>
      <c r="K8" s="64">
        <f>水泳競技申込様式１!B4</f>
        <v>0</v>
      </c>
      <c r="O8" s="65">
        <f>水泳競技申込様式２男子!B37</f>
        <v>0</v>
      </c>
      <c r="R8" s="64" t="str">
        <f>IFERROR(VLOOKUP(水泳競技申込様式２男子!G35,競技種目!A1:B14,2,FALSE),"")</f>
        <v/>
      </c>
      <c r="S8" s="65" t="str">
        <f>IF(水泳競技申込様式２男子!V35="0.0","",水泳競技申込様式２男子!V35)</f>
        <v/>
      </c>
      <c r="T8" s="64" t="str">
        <f>IFERROR(VLOOKUP(水泳競技申込様式２男子!G36,競技種目!A1:B14,2,FALSE),"")</f>
        <v/>
      </c>
      <c r="U8" s="65" t="str">
        <f>IF(水泳競技申込様式２男子!V36="0.0","",水泳競技申込様式２男子!V36)</f>
        <v/>
      </c>
      <c r="V8" s="64" t="str">
        <f>IFERROR(VLOOKUP(水泳競技申込様式２男子!G37,競技種目!A1:B14,2,FALSE),"")</f>
        <v/>
      </c>
      <c r="W8" s="65" t="str">
        <f>IF(水泳競技申込様式２男子!V37="0.0","",水泳競技申込様式２男子!V37)</f>
        <v/>
      </c>
    </row>
    <row r="9" spans="1:37">
      <c r="A9" s="64">
        <v>8</v>
      </c>
      <c r="C9" s="64">
        <v>1</v>
      </c>
      <c r="D9" s="64">
        <f>水泳競技申込様式２男子!B39</f>
        <v>0</v>
      </c>
      <c r="E9" s="64">
        <f>水泳競技申込様式２男子!B38</f>
        <v>0</v>
      </c>
      <c r="F9" s="66">
        <f>水泳競技申込様式２男子!B40</f>
        <v>0</v>
      </c>
      <c r="G9" s="64" t="str">
        <f>IFERROR(VLOOKUP(水泳競技申込様式２男子!Q38,年齢区分!A1:B7,2,FALSE),"")</f>
        <v/>
      </c>
      <c r="H9" s="64" t="str">
        <f>IF(水泳競技申込様式２男子!X40="0","",水泳競技申込様式２男子!X40)</f>
        <v/>
      </c>
      <c r="I9" s="64" t="e">
        <f>VLOOKUP(水泳競技申込様式２男子!Q38,年齢区分!A1:B18,2,FALSE)</f>
        <v>#N/A</v>
      </c>
      <c r="K9" s="64">
        <f>水泳競技申込様式１!B4</f>
        <v>0</v>
      </c>
      <c r="O9" s="65">
        <f>水泳競技申込様式２男子!B40</f>
        <v>0</v>
      </c>
      <c r="R9" s="64" t="str">
        <f>IFERROR(VLOOKUP(水泳競技申込様式２男子!G38,競技種目!A1:B14,2,FALSE),"")</f>
        <v/>
      </c>
      <c r="S9" s="65" t="str">
        <f>IF(水泳競技申込様式２男子!V38="0.0","",水泳競技申込様式２男子!V38)</f>
        <v/>
      </c>
      <c r="T9" s="64" t="str">
        <f>IFERROR(VLOOKUP(水泳競技申込様式２男子!G39,競技種目!A1:B14,2,FALSE),"")</f>
        <v/>
      </c>
      <c r="U9" s="65" t="str">
        <f>IF(水泳競技申込様式２男子!V39="0.0","",水泳競技申込様式２男子!V39)</f>
        <v/>
      </c>
      <c r="V9" s="64" t="str">
        <f>IFERROR(VLOOKUP(水泳競技申込様式２男子!G40,競技種目!A1:B14,2,FALSE),"")</f>
        <v/>
      </c>
      <c r="W9" s="65" t="str">
        <f>IF(水泳競技申込様式２男子!V40="0.0","",水泳競技申込様式２男子!V40)</f>
        <v/>
      </c>
    </row>
    <row r="10" spans="1:37">
      <c r="A10" s="64">
        <v>9</v>
      </c>
      <c r="C10" s="64">
        <v>1</v>
      </c>
      <c r="D10" s="64">
        <f>水泳競技申込様式２男子!B42</f>
        <v>0</v>
      </c>
      <c r="E10" s="64">
        <f>水泳競技申込様式２男子!B41</f>
        <v>0</v>
      </c>
      <c r="F10" s="66">
        <f>水泳競技申込様式２男子!B43</f>
        <v>0</v>
      </c>
      <c r="G10" s="64" t="str">
        <f>IFERROR(VLOOKUP(水泳競技申込様式２男子!Q41,年齢区分!A1:B7,2,FALSE),"")</f>
        <v/>
      </c>
      <c r="H10" s="64" t="str">
        <f>IF(水泳競技申込様式２男子!X43="0","",水泳競技申込様式２男子!X43)</f>
        <v/>
      </c>
      <c r="I10" s="64" t="e">
        <f>VLOOKUP(水泳競技申込様式２男子!Q41,年齢区分!A1:B18,2,FALSE)</f>
        <v>#N/A</v>
      </c>
      <c r="K10" s="64">
        <f>水泳競技申込様式１!B4</f>
        <v>0</v>
      </c>
      <c r="O10" s="65">
        <f>水泳競技申込様式２男子!B43</f>
        <v>0</v>
      </c>
      <c r="R10" s="64" t="str">
        <f>IFERROR(VLOOKUP(水泳競技申込様式２男子!G41,競技種目!A1:B14,2,FALSE),"")</f>
        <v/>
      </c>
      <c r="S10" s="65" t="str">
        <f>IF(水泳競技申込様式２男子!V41="0.0","",水泳競技申込様式２男子!V41)</f>
        <v/>
      </c>
      <c r="T10" s="64" t="str">
        <f>IFERROR(VLOOKUP(水泳競技申込様式２男子!G42,競技種目!A1:B14,2,FALSE),"")</f>
        <v/>
      </c>
      <c r="U10" s="65" t="str">
        <f>IF(水泳競技申込様式２男子!V42="0.0","",水泳競技申込様式２男子!V42)</f>
        <v/>
      </c>
      <c r="V10" s="64" t="str">
        <f>IFERROR(VLOOKUP(水泳競技申込様式２男子!G43,競技種目!A1:B14,2,FALSE),"")</f>
        <v/>
      </c>
      <c r="W10" s="65" t="str">
        <f>IF(水泳競技申込様式２男子!V43="0.0","",水泳競技申込様式２男子!V43)</f>
        <v/>
      </c>
    </row>
    <row r="11" spans="1:37">
      <c r="A11" s="64">
        <v>10</v>
      </c>
      <c r="C11" s="64">
        <v>1</v>
      </c>
      <c r="D11" s="64">
        <f>水泳競技申込様式２男子!B45</f>
        <v>0</v>
      </c>
      <c r="E11" s="64">
        <f>水泳競技申込様式２男子!B44</f>
        <v>0</v>
      </c>
      <c r="F11" s="66">
        <f>水泳競技申込様式２男子!B46</f>
        <v>0</v>
      </c>
      <c r="G11" s="64" t="str">
        <f>IFERROR(VLOOKUP(水泳競技申込様式２男子!Q44,年齢区分!A1:B7,2,FALSE),"")</f>
        <v/>
      </c>
      <c r="H11" s="64" t="str">
        <f>IF(水泳競技申込様式２男子!X46="0","",水泳競技申込様式２男子!X46)</f>
        <v/>
      </c>
      <c r="I11" s="64" t="e">
        <f>VLOOKUP(水泳競技申込様式２男子!Q44,年齢区分!A1:B18,2,FALSE)</f>
        <v>#N/A</v>
      </c>
      <c r="K11" s="64">
        <f>水泳競技申込様式１!B4</f>
        <v>0</v>
      </c>
      <c r="O11" s="65">
        <f>水泳競技申込様式２男子!B46</f>
        <v>0</v>
      </c>
      <c r="R11" s="64" t="str">
        <f>IFERROR(VLOOKUP(水泳競技申込様式２男子!G44,競技種目!A1:B14,2,FALSE),"")</f>
        <v/>
      </c>
      <c r="S11" s="65" t="str">
        <f>IF(水泳競技申込様式２男子!V44="0.0","",水泳競技申込様式２男子!V44)</f>
        <v/>
      </c>
      <c r="T11" s="64" t="str">
        <f>IFERROR(VLOOKUP(水泳競技申込様式２男子!G45,競技種目!A1:B14,2,FALSE),"")</f>
        <v/>
      </c>
      <c r="U11" s="65" t="str">
        <f>IF(水泳競技申込様式２男子!V45="0.0","",水泳競技申込様式２男子!V45)</f>
        <v/>
      </c>
      <c r="V11" s="64" t="str">
        <f>IFERROR(VLOOKUP(水泳競技申込様式２男子!G46,競技種目!A1:B14,2,FALSE),"")</f>
        <v/>
      </c>
      <c r="W11" s="65" t="str">
        <f>IF(水泳競技申込様式２男子!V46="0.0","",水泳競技申込様式２男子!V46)</f>
        <v/>
      </c>
    </row>
    <row r="12" spans="1:37">
      <c r="A12" s="64">
        <v>11</v>
      </c>
      <c r="C12" s="64">
        <v>2</v>
      </c>
      <c r="D12" s="64">
        <f>水泳競技申込様式２女子!B18</f>
        <v>0</v>
      </c>
      <c r="E12" s="64">
        <f>水泳競技申込様式２女子!B17</f>
        <v>0</v>
      </c>
      <c r="F12" s="66">
        <f>水泳競技申込様式２女子!B19</f>
        <v>0</v>
      </c>
      <c r="G12" s="64" t="str">
        <f>IFERROR(VLOOKUP(水泳競技申込様式２女子!Q17,年齢区分!A1:B7,2,FALSE),"")</f>
        <v/>
      </c>
      <c r="H12" s="64" t="str">
        <f>IF(水泳競技申込様式２女子!X19="0","",水泳競技申込様式２女子!X19)</f>
        <v/>
      </c>
      <c r="I12" s="64" t="e">
        <f>VLOOKUP(水泳競技申込様式２女子!Q17,年齢区分!A1:B18,2,FALSE)</f>
        <v>#N/A</v>
      </c>
      <c r="K12" s="64">
        <f>水泳競技申込様式１!B4</f>
        <v>0</v>
      </c>
      <c r="O12" s="65">
        <f>水泳競技申込様式２女子!B19</f>
        <v>0</v>
      </c>
      <c r="R12" s="64" t="str">
        <f>IFERROR(VLOOKUP(水泳競技申込様式２女子!G17,競技種目!A1:B14,2,FALSE),"")</f>
        <v/>
      </c>
      <c r="S12" s="65" t="str">
        <f>IF(水泳競技申込様式２女子!V17="0.0","",水泳競技申込様式２女子!V17)</f>
        <v/>
      </c>
      <c r="T12" s="64" t="str">
        <f>IFERROR(VLOOKUP(水泳競技申込様式２女子!G18,競技種目!A1:B14,2,FALSE),"")</f>
        <v/>
      </c>
      <c r="U12" s="65" t="str">
        <f>IF(水泳競技申込様式２女子!V18="0.0","",水泳競技申込様式２女子!V18)</f>
        <v/>
      </c>
      <c r="V12" s="64" t="str">
        <f>IFERROR(VLOOKUP(水泳競技申込様式２女子!G19,競技種目!A1:B14,2,FALSE),"")</f>
        <v/>
      </c>
      <c r="W12" s="65" t="str">
        <f>IF(水泳競技申込様式２女子!V19="0.0","",水泳競技申込様式２女子!V19)</f>
        <v/>
      </c>
    </row>
    <row r="13" spans="1:37">
      <c r="A13" s="64">
        <v>12</v>
      </c>
      <c r="C13" s="64">
        <v>2</v>
      </c>
      <c r="D13" s="64">
        <f>水泳競技申込様式２女子!B21</f>
        <v>0</v>
      </c>
      <c r="E13" s="64">
        <f>水泳競技申込様式２女子!B20</f>
        <v>0</v>
      </c>
      <c r="F13" s="66">
        <f>水泳競技申込様式２女子!B22</f>
        <v>0</v>
      </c>
      <c r="G13" s="64" t="str">
        <f>IFERROR(VLOOKUP(水泳競技申込様式２女子!Q20,年齢区分!A1:B7,2,FALSE),"")</f>
        <v/>
      </c>
      <c r="H13" s="64" t="str">
        <f>IF(水泳競技申込様式２女子!X22="0","",水泳競技申込様式２女子!X22)</f>
        <v/>
      </c>
      <c r="I13" s="64" t="e">
        <f>VLOOKUP(水泳競技申込様式２女子!Q20,年齢区分!A1:B18,2,FALSE)</f>
        <v>#N/A</v>
      </c>
      <c r="K13" s="64">
        <f>水泳競技申込様式１!B4</f>
        <v>0</v>
      </c>
      <c r="O13" s="65">
        <f>水泳競技申込様式２女子!B22</f>
        <v>0</v>
      </c>
      <c r="R13" s="64" t="str">
        <f>IFERROR(VLOOKUP(水泳競技申込様式２女子!G20,競技種目!A1:B14,2,FALSE),"")</f>
        <v/>
      </c>
      <c r="S13" s="65" t="str">
        <f>IF(水泳競技申込様式２女子!V20="0.0","",水泳競技申込様式２女子!V20)</f>
        <v/>
      </c>
      <c r="T13" s="64" t="str">
        <f>IFERROR(VLOOKUP(水泳競技申込様式２女子!G21,競技種目!A1:B14,2,FALSE),"")</f>
        <v/>
      </c>
      <c r="U13" s="65" t="str">
        <f>IF(水泳競技申込様式２女子!V21="0.0","",水泳競技申込様式２女子!V21)</f>
        <v/>
      </c>
      <c r="V13" s="64" t="str">
        <f>IFERROR(VLOOKUP(水泳競技申込様式２女子!G22,競技種目!A1:B14,2,FALSE),"")</f>
        <v/>
      </c>
      <c r="W13" s="65" t="str">
        <f>IF(水泳競技申込様式２女子!V22="0.0","",水泳競技申込様式２女子!V22)</f>
        <v/>
      </c>
    </row>
    <row r="14" spans="1:37">
      <c r="A14" s="64">
        <v>13</v>
      </c>
      <c r="C14" s="64">
        <v>2</v>
      </c>
      <c r="D14" s="64">
        <f>水泳競技申込様式２女子!B24</f>
        <v>0</v>
      </c>
      <c r="E14" s="64">
        <f>水泳競技申込様式２女子!B23</f>
        <v>0</v>
      </c>
      <c r="F14" s="66">
        <f>水泳競技申込様式２女子!B25</f>
        <v>0</v>
      </c>
      <c r="G14" s="64" t="str">
        <f>IFERROR(VLOOKUP(水泳競技申込様式２女子!Q23,年齢区分!A1:B7,2,FALSE),"")</f>
        <v/>
      </c>
      <c r="H14" s="64" t="str">
        <f>IF(水泳競技申込様式２女子!X25="0","",水泳競技申込様式２女子!X25)</f>
        <v/>
      </c>
      <c r="I14" s="64" t="e">
        <f>VLOOKUP(水泳競技申込様式２女子!Q23,年齢区分!A1:B18,2,FALSE)</f>
        <v>#N/A</v>
      </c>
      <c r="K14" s="64">
        <f>水泳競技申込様式１!B4</f>
        <v>0</v>
      </c>
      <c r="O14" s="65">
        <f>水泳競技申込様式２女子!B25</f>
        <v>0</v>
      </c>
      <c r="R14" s="64" t="str">
        <f>IFERROR(VLOOKUP(水泳競技申込様式２女子!G23,競技種目!A1:B14,2,FALSE),"")</f>
        <v/>
      </c>
      <c r="S14" s="65" t="str">
        <f>IF(水泳競技申込様式２女子!V23="0.0","",水泳競技申込様式２女子!V23)</f>
        <v/>
      </c>
      <c r="T14" s="64" t="str">
        <f>IFERROR(VLOOKUP(水泳競技申込様式２女子!G24,競技種目!A1:B14,2,FALSE),"")</f>
        <v/>
      </c>
      <c r="U14" s="65" t="str">
        <f>IF(水泳競技申込様式２女子!V24="0.0","",水泳競技申込様式２女子!V24)</f>
        <v/>
      </c>
      <c r="V14" s="64" t="str">
        <f>IFERROR(VLOOKUP(水泳競技申込様式２女子!G25,競技種目!A1:B14,2,FALSE),"")</f>
        <v/>
      </c>
      <c r="W14" s="65" t="str">
        <f>IF(水泳競技申込様式２女子!V25="0.0","",水泳競技申込様式２女子!V25)</f>
        <v/>
      </c>
    </row>
    <row r="15" spans="1:37">
      <c r="A15" s="64">
        <v>14</v>
      </c>
      <c r="C15" s="64">
        <v>2</v>
      </c>
      <c r="D15" s="64">
        <f>水泳競技申込様式２女子!B27</f>
        <v>0</v>
      </c>
      <c r="E15" s="64">
        <f>水泳競技申込様式２女子!B26</f>
        <v>0</v>
      </c>
      <c r="F15" s="66">
        <f>水泳競技申込様式２女子!B28</f>
        <v>0</v>
      </c>
      <c r="G15" s="64" t="str">
        <f>IFERROR(VLOOKUP(水泳競技申込様式２女子!Q26,年齢区分!A1:B7,2,FALSE),"")</f>
        <v/>
      </c>
      <c r="H15" s="64" t="str">
        <f>IF(水泳競技申込様式２女子!X28="0","",水泳競技申込様式２女子!X28)</f>
        <v/>
      </c>
      <c r="I15" s="64" t="e">
        <f>VLOOKUP(水泳競技申込様式２女子!Q26,年齢区分!A1:B18,2,FALSE)</f>
        <v>#N/A</v>
      </c>
      <c r="K15" s="64">
        <f>水泳競技申込様式１!B4</f>
        <v>0</v>
      </c>
      <c r="O15" s="65">
        <f>水泳競技申込様式２女子!B28</f>
        <v>0</v>
      </c>
      <c r="R15" s="64" t="str">
        <f>IFERROR(VLOOKUP(水泳競技申込様式２女子!G26,競技種目!A1:B14,2,FALSE),"")</f>
        <v/>
      </c>
      <c r="S15" s="65" t="str">
        <f>IF(水泳競技申込様式２女子!V26="0.0","",水泳競技申込様式２女子!V26)</f>
        <v/>
      </c>
      <c r="T15" s="64" t="str">
        <f>IFERROR(VLOOKUP(水泳競技申込様式２女子!G27,競技種目!A1:B14,2,FALSE),"")</f>
        <v/>
      </c>
      <c r="U15" s="65" t="str">
        <f>IF(水泳競技申込様式２女子!V27="0.0","",水泳競技申込様式２女子!V27)</f>
        <v/>
      </c>
      <c r="V15" s="64" t="str">
        <f>IFERROR(VLOOKUP(水泳競技申込様式２女子!G28,競技種目!A1:B14,2,FALSE),"")</f>
        <v/>
      </c>
      <c r="W15" s="65" t="str">
        <f>IF(水泳競技申込様式２女子!V28="0.0","",水泳競技申込様式２女子!V28)</f>
        <v/>
      </c>
    </row>
    <row r="16" spans="1:37">
      <c r="A16" s="64">
        <v>15</v>
      </c>
      <c r="C16" s="64">
        <v>2</v>
      </c>
      <c r="D16" s="64">
        <f>水泳競技申込様式２女子!B30</f>
        <v>0</v>
      </c>
      <c r="E16" s="64">
        <f>水泳競技申込様式２女子!B29</f>
        <v>0</v>
      </c>
      <c r="F16" s="66">
        <f>水泳競技申込様式２女子!B31</f>
        <v>0</v>
      </c>
      <c r="G16" s="64" t="str">
        <f>IFERROR(VLOOKUP(水泳競技申込様式２女子!Q29,年齢区分!A1:B7,2,FALSE),"")</f>
        <v/>
      </c>
      <c r="H16" s="64" t="str">
        <f>IF(水泳競技申込様式２女子!X31="0","",水泳競技申込様式２女子!X31)</f>
        <v/>
      </c>
      <c r="I16" s="64" t="e">
        <f>VLOOKUP(水泳競技申込様式２女子!Q29,年齢区分!A1:B18,2,FALSE)</f>
        <v>#N/A</v>
      </c>
      <c r="K16" s="64">
        <f>水泳競技申込様式１!B4</f>
        <v>0</v>
      </c>
      <c r="O16" s="65">
        <f>水泳競技申込様式２女子!B31</f>
        <v>0</v>
      </c>
      <c r="R16" s="64" t="str">
        <f>IFERROR(VLOOKUP(水泳競技申込様式２女子!G29,競技種目!A1:B14,2,FALSE),"")</f>
        <v/>
      </c>
      <c r="S16" s="65" t="str">
        <f>IF(水泳競技申込様式２女子!V29="0.0","",水泳競技申込様式２女子!V29)</f>
        <v/>
      </c>
      <c r="T16" s="64" t="str">
        <f>IFERROR(VLOOKUP(水泳競技申込様式２女子!G30,競技種目!A1:B18,2,FALSE),"")</f>
        <v/>
      </c>
      <c r="U16" s="65" t="str">
        <f>IF(水泳競技申込様式２女子!V30="0.0","",水泳競技申込様式２女子!V30)</f>
        <v/>
      </c>
      <c r="V16" s="64" t="str">
        <f>IFERROR(VLOOKUP(水泳競技申込様式２女子!G31,競技種目!A1:B14,2,FALSE),"")</f>
        <v/>
      </c>
      <c r="W16" s="65" t="str">
        <f>IF(水泳競技申込様式２女子!V31="0.0","",水泳競技申込様式２女子!V31)</f>
        <v/>
      </c>
    </row>
    <row r="17" spans="1:23">
      <c r="A17" s="64">
        <v>16</v>
      </c>
      <c r="C17" s="64">
        <v>2</v>
      </c>
      <c r="D17" s="64">
        <f>水泳競技申込様式２女子!B33</f>
        <v>0</v>
      </c>
      <c r="E17" s="64">
        <f>水泳競技申込様式２女子!B32</f>
        <v>0</v>
      </c>
      <c r="F17" s="66">
        <f>水泳競技申込様式２女子!B34</f>
        <v>0</v>
      </c>
      <c r="G17" s="64" t="str">
        <f>IFERROR(VLOOKUP(水泳競技申込様式２女子!Q32,年齢区分!A1:B7,2,FALSE),"")</f>
        <v/>
      </c>
      <c r="H17" s="64" t="str">
        <f>IF(水泳競技申込様式２女子!X34="0","",水泳競技申込様式２女子!X34)</f>
        <v/>
      </c>
      <c r="I17" s="64" t="e">
        <f>VLOOKUP(水泳競技申込様式２女子!Q32,年齢区分!A1:B18,2,FALSE)</f>
        <v>#N/A</v>
      </c>
      <c r="K17" s="64">
        <f>水泳競技申込様式１!B4</f>
        <v>0</v>
      </c>
      <c r="O17" s="65">
        <f>水泳競技申込様式２女子!B34</f>
        <v>0</v>
      </c>
      <c r="R17" s="64" t="str">
        <f>IFERROR(VLOOKUP(水泳競技申込様式２女子!G32,競技種目!A1:B14,2,FALSE),"")</f>
        <v/>
      </c>
      <c r="S17" s="65" t="str">
        <f>IF(水泳競技申込様式２女子!V32="0.0","",水泳競技申込様式２女子!V32)</f>
        <v/>
      </c>
      <c r="T17" s="64" t="str">
        <f>IFERROR(VLOOKUP(水泳競技申込様式２女子!G33,競技種目!A1:B19,2,FALSE),"")</f>
        <v/>
      </c>
      <c r="U17" s="65" t="str">
        <f>IF(水泳競技申込様式２女子!V33="0.0","",水泳競技申込様式２女子!V33)</f>
        <v/>
      </c>
      <c r="V17" s="64" t="str">
        <f>IFERROR(VLOOKUP(水泳競技申込様式２女子!G34,競技種目!A1:B14,2,FALSE),"")</f>
        <v/>
      </c>
      <c r="W17" s="65" t="str">
        <f>IF(水泳競技申込様式２女子!V34="0.0","",水泳競技申込様式２女子!V34)</f>
        <v/>
      </c>
    </row>
    <row r="18" spans="1:23">
      <c r="A18" s="64">
        <v>17</v>
      </c>
      <c r="C18" s="64">
        <v>2</v>
      </c>
      <c r="D18" s="64">
        <f>水泳競技申込様式２女子!B36</f>
        <v>0</v>
      </c>
      <c r="E18" s="64">
        <f>水泳競技申込様式２女子!B35</f>
        <v>0</v>
      </c>
      <c r="F18" s="66">
        <f>水泳競技申込様式２女子!B37</f>
        <v>0</v>
      </c>
      <c r="G18" s="64" t="str">
        <f>IFERROR(VLOOKUP(水泳競技申込様式２女子!Q35,年齢区分!A1:B7,2,FALSE),"")</f>
        <v/>
      </c>
      <c r="H18" s="64" t="str">
        <f>IF(水泳競技申込様式２女子!X37="0","",水泳競技申込様式２女子!X37)</f>
        <v/>
      </c>
      <c r="I18" s="64" t="e">
        <f>VLOOKUP(水泳競技申込様式２女子!Q35,年齢区分!A1:B18,2,FALSE)</f>
        <v>#N/A</v>
      </c>
      <c r="K18" s="64">
        <f>水泳競技申込様式１!B4</f>
        <v>0</v>
      </c>
      <c r="O18" s="65">
        <f>水泳競技申込様式２女子!B37</f>
        <v>0</v>
      </c>
      <c r="R18" s="64" t="str">
        <f>IFERROR(VLOOKUP(水泳競技申込様式２女子!G35,競技種目!A1:B14,2,FALSE),"")</f>
        <v/>
      </c>
      <c r="S18" s="65" t="str">
        <f>IF(水泳競技申込様式２女子!V35="0.0","",水泳競技申込様式２女子!V35)</f>
        <v/>
      </c>
      <c r="T18" s="64" t="str">
        <f>IFERROR(VLOOKUP(水泳競技申込様式２女子!G36,競技種目!A1:B20,2,FALSE),"")</f>
        <v/>
      </c>
      <c r="U18" s="65" t="str">
        <f>IF(水泳競技申込様式２女子!V36="0.0","",水泳競技申込様式２女子!V36)</f>
        <v/>
      </c>
      <c r="V18" s="64" t="str">
        <f>IFERROR(VLOOKUP(水泳競技申込様式２女子!G37,競技種目!A1:B14,2,FALSE),"")</f>
        <v/>
      </c>
      <c r="W18" s="65" t="str">
        <f>IF(水泳競技申込様式２女子!V37="0.0","",水泳競技申込様式２女子!V37)</f>
        <v/>
      </c>
    </row>
    <row r="19" spans="1:23">
      <c r="A19" s="64">
        <v>18</v>
      </c>
      <c r="C19" s="64">
        <v>2</v>
      </c>
      <c r="D19" s="64">
        <f>水泳競技申込様式２女子!B39</f>
        <v>0</v>
      </c>
      <c r="E19" s="64">
        <f>水泳競技申込様式２女子!B38</f>
        <v>0</v>
      </c>
      <c r="F19" s="66">
        <f>水泳競技申込様式２女子!B40</f>
        <v>0</v>
      </c>
      <c r="G19" s="64" t="str">
        <f>IFERROR(VLOOKUP(水泳競技申込様式２女子!Q38,年齢区分!A1:B7,2,FALSE),"")</f>
        <v/>
      </c>
      <c r="H19" s="64" t="str">
        <f>IF(水泳競技申込様式２女子!X40="0","",水泳競技申込様式２女子!X40)</f>
        <v/>
      </c>
      <c r="I19" s="64" t="e">
        <f>VLOOKUP(水泳競技申込様式２女子!Q38,年齢区分!A1:B18,2,FALSE)</f>
        <v>#N/A</v>
      </c>
      <c r="K19" s="64">
        <f>水泳競技申込様式１!B4</f>
        <v>0</v>
      </c>
      <c r="O19" s="65">
        <f>水泳競技申込様式２女子!B40</f>
        <v>0</v>
      </c>
      <c r="R19" s="64" t="str">
        <f>IFERROR(VLOOKUP(水泳競技申込様式２女子!G38,競技種目!A1:B14,2,FALSE),"")</f>
        <v/>
      </c>
      <c r="S19" s="65" t="str">
        <f>IF(水泳競技申込様式２女子!V38="0.0","",水泳競技申込様式２女子!V38)</f>
        <v/>
      </c>
      <c r="T19" s="64" t="str">
        <f>IFERROR(VLOOKUP(水泳競技申込様式２女子!G39,競技種目!A1:B21,2,FALSE),"")</f>
        <v/>
      </c>
      <c r="U19" s="65" t="str">
        <f>IF(水泳競技申込様式２女子!V39="0.0","",水泳競技申込様式２女子!V39)</f>
        <v/>
      </c>
      <c r="V19" s="64" t="str">
        <f>IFERROR(VLOOKUP(水泳競技申込様式２女子!G40,競技種目!A1:B14,2,FALSE),"")</f>
        <v/>
      </c>
      <c r="W19" s="65" t="str">
        <f>IF(水泳競技申込様式２女子!V40="0.0","",水泳競技申込様式２女子!V40)</f>
        <v/>
      </c>
    </row>
    <row r="20" spans="1:23">
      <c r="A20" s="64">
        <v>19</v>
      </c>
      <c r="C20" s="64">
        <v>2</v>
      </c>
      <c r="D20" s="64">
        <f>水泳競技申込様式２女子!B42</f>
        <v>0</v>
      </c>
      <c r="E20" s="64">
        <f>水泳競技申込様式２女子!B41</f>
        <v>0</v>
      </c>
      <c r="F20" s="66">
        <f>水泳競技申込様式２女子!B43</f>
        <v>0</v>
      </c>
      <c r="G20" s="64" t="str">
        <f>IFERROR(VLOOKUP(水泳競技申込様式２女子!Q41,年齢区分!A1:B7,2,FALSE),"")</f>
        <v/>
      </c>
      <c r="H20" s="64" t="str">
        <f>IF(水泳競技申込様式２女子!X43="0","",水泳競技申込様式２女子!X43)</f>
        <v/>
      </c>
      <c r="I20" s="64" t="e">
        <f>VLOOKUP(水泳競技申込様式２女子!Q41,年齢区分!A1:B18,2,FALSE)</f>
        <v>#N/A</v>
      </c>
      <c r="K20" s="64">
        <f>水泳競技申込様式１!B4</f>
        <v>0</v>
      </c>
      <c r="O20" s="65">
        <f>水泳競技申込様式２女子!B43</f>
        <v>0</v>
      </c>
      <c r="R20" s="64" t="str">
        <f>IFERROR(VLOOKUP(水泳競技申込様式２女子!G41,競技種目!A1:B14,2,FALSE),"")</f>
        <v/>
      </c>
      <c r="S20" s="65" t="str">
        <f>IF(水泳競技申込様式２女子!V41="0.0","",水泳競技申込様式２女子!V41)</f>
        <v/>
      </c>
      <c r="T20" s="64" t="str">
        <f>IFERROR(VLOOKUP(水泳競技申込様式２女子!G42,競技種目!A1:B22,2,FALSE),"")</f>
        <v/>
      </c>
      <c r="U20" s="65" t="str">
        <f>IF(水泳競技申込様式２女子!V42="0.0","",水泳競技申込様式２女子!V42)</f>
        <v/>
      </c>
      <c r="V20" s="64" t="str">
        <f>IFERROR(VLOOKUP(水泳競技申込様式２女子!G43,競技種目!A1:B14,2,FALSE),"")</f>
        <v/>
      </c>
      <c r="W20" s="65" t="str">
        <f>IF(水泳競技申込様式２女子!V43="0.0","",水泳競技申込様式２女子!V43)</f>
        <v/>
      </c>
    </row>
    <row r="21" spans="1:23">
      <c r="A21" s="64">
        <v>20</v>
      </c>
      <c r="C21" s="64">
        <v>2</v>
      </c>
      <c r="D21" s="64">
        <f>水泳競技申込様式２女子!B45</f>
        <v>0</v>
      </c>
      <c r="E21" s="64">
        <f>水泳競技申込様式２女子!B44</f>
        <v>0</v>
      </c>
      <c r="F21" s="66">
        <f>水泳競技申込様式２女子!B46</f>
        <v>0</v>
      </c>
      <c r="G21" s="64" t="str">
        <f>IFERROR(VLOOKUP(水泳競技申込様式２女子!Q44,年齢区分!A1:B7,2,FALSE),"")</f>
        <v/>
      </c>
      <c r="H21" s="64" t="str">
        <f>IF(水泳競技申込様式２女子!X46="0","",水泳競技申込様式２女子!X46)</f>
        <v/>
      </c>
      <c r="I21" s="64" t="e">
        <f>VLOOKUP(水泳競技申込様式２女子!Q44,年齢区分!A1:B18,2,FALSE)</f>
        <v>#N/A</v>
      </c>
      <c r="K21" s="64">
        <f>水泳競技申込様式１!B4</f>
        <v>0</v>
      </c>
      <c r="O21" s="65">
        <f>水泳競技申込様式２女子!B46</f>
        <v>0</v>
      </c>
      <c r="R21" s="64" t="str">
        <f>IFERROR(VLOOKUP(水泳競技申込様式２女子!G44,競技種目!A1:B14,2,FALSE),"")</f>
        <v/>
      </c>
      <c r="S21" s="65" t="str">
        <f>IF(水泳競技申込様式２女子!V44="0.0","",水泳競技申込様式２女子!V44)</f>
        <v/>
      </c>
      <c r="T21" s="64" t="str">
        <f>IFERROR(VLOOKUP(水泳競技申込様式２女子!G45,競技種目!A1:B23,2,FALSE),"")</f>
        <v/>
      </c>
      <c r="U21" s="65" t="str">
        <f>IF(水泳競技申込様式２女子!V45="0.0","",水泳競技申込様式２女子!V45)</f>
        <v/>
      </c>
      <c r="V21" s="64" t="str">
        <f>IFERROR(VLOOKUP(水泳競技申込様式２女子!G46,競技種目!A1:B14,2,FALSE),"")</f>
        <v/>
      </c>
      <c r="W21" s="65" t="str">
        <f>IF(水泳競技申込様式２女子!V46="0.0","",水泳競技申込様式２女子!V46)</f>
        <v/>
      </c>
    </row>
  </sheetData>
  <sheetProtection algorithmName="SHA-512" hashValue="V8Zx+Groe+7OLmDwo6HHERaZDFCFZsKnBDkwsnd7qxyvca3TKsw1yMxQrYnOwG6tNm9BHuZKvT9rwRxZTO7yeA==" saltValue="CzQdhEU1rbPCQPPc4oc4Hg==" spinCount="100000" sheet="1" objects="1" scenarios="1"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30B8-EEAA-4F2F-870C-D99E3BF4E1E3}">
  <dimension ref="A1:J9"/>
  <sheetViews>
    <sheetView workbookViewId="0"/>
  </sheetViews>
  <sheetFormatPr defaultColWidth="9" defaultRowHeight="13.5"/>
  <cols>
    <col min="1" max="9" width="9" style="64"/>
    <col min="10" max="10" width="9.5" style="64" bestFit="1" customWidth="1"/>
    <col min="11" max="16384" width="9" style="64"/>
  </cols>
  <sheetData>
    <row r="1" spans="1:10">
      <c r="A1" s="64" t="s">
        <v>149</v>
      </c>
      <c r="B1" s="64" t="s">
        <v>150</v>
      </c>
      <c r="C1" s="64" t="s">
        <v>151</v>
      </c>
      <c r="D1" s="64" t="s">
        <v>152</v>
      </c>
      <c r="E1" s="64" t="s">
        <v>153</v>
      </c>
      <c r="F1" s="64" t="s">
        <v>118</v>
      </c>
      <c r="G1" s="64" t="s">
        <v>120</v>
      </c>
      <c r="H1" s="64" t="s">
        <v>114</v>
      </c>
      <c r="I1" s="64" t="s">
        <v>154</v>
      </c>
      <c r="J1" s="64" t="s">
        <v>155</v>
      </c>
    </row>
    <row r="2" spans="1:10">
      <c r="A2" s="64">
        <v>1</v>
      </c>
      <c r="B2" s="64">
        <f>水泳競技申込様式3!B17</f>
        <v>0</v>
      </c>
      <c r="C2" s="64">
        <f>水泳競技申込様式3!B16</f>
        <v>0</v>
      </c>
      <c r="F2" s="64" t="str">
        <f>IFERROR(VLOOKUP(水泳競技申込様式3!Q16,年齢区分!A15:C16,3,FALSE),"")</f>
        <v/>
      </c>
      <c r="G2" s="64" t="str">
        <f>IFERROR(VLOOKUP(水泳競技申込様式3!Q16,年齢区分!A15:B18,2,FALSE),"")</f>
        <v/>
      </c>
      <c r="H2" s="64" t="str">
        <f>IFERROR(VLOOKUP(水泳競技申込様式3!R16,競技種目!A15:C18,3,FALSE),"")</f>
        <v/>
      </c>
      <c r="I2" s="64" t="str">
        <f>IFERROR(VLOOKUP(水泳競技申込様式3!R16,競技種目!A15:B18,2,FALSE),"")</f>
        <v/>
      </c>
      <c r="J2" s="65" t="str">
        <f>IF(水泳競技申込様式3!V16="0.0","",水泳競技申込様式3!V16)</f>
        <v/>
      </c>
    </row>
    <row r="3" spans="1:10">
      <c r="A3" s="64">
        <v>2</v>
      </c>
      <c r="B3" s="64">
        <f>水泳競技申込様式3!B21</f>
        <v>0</v>
      </c>
      <c r="C3" s="64">
        <f>水泳競技申込様式3!B20</f>
        <v>0</v>
      </c>
      <c r="F3" s="64" t="str">
        <f>IFERROR(VLOOKUP(水泳競技申込様式3!Q20,年齢区分!A15:C16,3,FALSE),"")</f>
        <v/>
      </c>
      <c r="G3" s="64" t="str">
        <f>IFERROR(VLOOKUP(水泳競技申込様式3!Q20,年齢区分!A15:B18,2,FALSE),"")</f>
        <v/>
      </c>
      <c r="H3" s="64" t="str">
        <f>IFERROR(VLOOKUP(水泳競技申込様式3!R20,競技種目!A15:C18,3,FALSE),"")</f>
        <v/>
      </c>
      <c r="I3" s="64" t="str">
        <f>IFERROR(VLOOKUP(水泳競技申込様式3!R20,競技種目!A15:B18,2,FALSE),"")</f>
        <v/>
      </c>
      <c r="J3" s="65" t="str">
        <f>IF(水泳競技申込様式3!V20="0.0","",水泳競技申込様式3!V20)</f>
        <v/>
      </c>
    </row>
    <row r="4" spans="1:10">
      <c r="A4" s="64">
        <v>3</v>
      </c>
      <c r="B4" s="64">
        <f>水泳競技申込様式3!B25</f>
        <v>0</v>
      </c>
      <c r="C4" s="64">
        <f>水泳競技申込様式3!B24</f>
        <v>0</v>
      </c>
      <c r="F4" s="64" t="str">
        <f>IFERROR(VLOOKUP(水泳競技申込様式3!Q24,年齢区分!A15:C16,3,FALSE),"")</f>
        <v/>
      </c>
      <c r="G4" s="64" t="str">
        <f>IFERROR(VLOOKUP(水泳競技申込様式3!Q24,年齢区分!A15:B18,2,FALSE),"")</f>
        <v/>
      </c>
      <c r="H4" s="64" t="str">
        <f>IFERROR(VLOOKUP(水泳競技申込様式3!R24,競技種目!A15:C18,3,FALSE),"")</f>
        <v/>
      </c>
      <c r="I4" s="64" t="str">
        <f>IFERROR(VLOOKUP(水泳競技申込様式3!R24,競技種目!A15:B18,2,FALSE),"")</f>
        <v/>
      </c>
      <c r="J4" s="65" t="str">
        <f>IF(水泳競技申込様式3!V24="0.0","",水泳競技申込様式3!V24)</f>
        <v/>
      </c>
    </row>
    <row r="5" spans="1:10">
      <c r="A5" s="64">
        <v>4</v>
      </c>
      <c r="B5" s="64">
        <f>水泳競技申込様式3!B29</f>
        <v>0</v>
      </c>
      <c r="C5" s="64">
        <f>水泳競技申込様式3!B28</f>
        <v>0</v>
      </c>
      <c r="F5" s="64" t="str">
        <f>IFERROR(VLOOKUP(水泳競技申込様式3!Q28,年齢区分!A15:C16,3,FALSE),"")</f>
        <v/>
      </c>
      <c r="G5" s="64" t="str">
        <f>IFERROR(VLOOKUP(水泳競技申込様式3!Q28,年齢区分!A15:B18,2,FALSE),"")</f>
        <v/>
      </c>
      <c r="H5" s="64" t="str">
        <f>IFERROR(VLOOKUP(水泳競技申込様式3!R28,競技種目!A15:C18,3,FALSE),"")</f>
        <v/>
      </c>
      <c r="I5" s="64" t="str">
        <f>IFERROR(VLOOKUP(水泳競技申込様式3!R28,競技種目!A15:B18,2,FALSE),"")</f>
        <v/>
      </c>
      <c r="J5" s="65" t="str">
        <f>IF(水泳競技申込様式3!V28="0.0","",水泳競技申込様式3!V28)</f>
        <v/>
      </c>
    </row>
    <row r="6" spans="1:10">
      <c r="A6" s="64">
        <v>5</v>
      </c>
      <c r="B6" s="64">
        <f>水泳競技申込様式3!B33</f>
        <v>0</v>
      </c>
      <c r="C6" s="64">
        <f>水泳競技申込様式3!B32</f>
        <v>0</v>
      </c>
      <c r="F6" s="64" t="str">
        <f>IFERROR(VLOOKUP(水泳競技申込様式3!Q32,年齢区分!A15:C16,3,FALSE),"")</f>
        <v/>
      </c>
      <c r="G6" s="64" t="str">
        <f>IFERROR(VLOOKUP(水泳競技申込様式3!Q32,年齢区分!A15:B18,2,FALSE),"")</f>
        <v/>
      </c>
      <c r="H6" s="64" t="str">
        <f>IFERROR(VLOOKUP(水泳競技申込様式3!R32,競技種目!A15:C18,3,FALSE),"")</f>
        <v/>
      </c>
      <c r="I6" s="64" t="str">
        <f>IFERROR(VLOOKUP(水泳競技申込様式3!R32,競技種目!A15:B18,2,FALSE),"")</f>
        <v/>
      </c>
      <c r="J6" s="65" t="str">
        <f>IF(水泳競技申込様式3!V32="0.0","",水泳競技申込様式3!V32)</f>
        <v/>
      </c>
    </row>
    <row r="7" spans="1:10">
      <c r="A7" s="64">
        <v>6</v>
      </c>
      <c r="B7" s="64">
        <f>水泳競技申込様式3!B37</f>
        <v>0</v>
      </c>
      <c r="C7" s="64">
        <f>水泳競技申込様式3!B36</f>
        <v>0</v>
      </c>
      <c r="F7" s="64" t="str">
        <f>IFERROR(VLOOKUP(水泳競技申込様式3!Q36,年齢区分!A15:C16,3,FALSE),"")</f>
        <v/>
      </c>
      <c r="G7" s="64" t="str">
        <f>IFERROR(VLOOKUP(水泳競技申込様式3!Q36,年齢区分!A15:B18,2,FALSE),"")</f>
        <v/>
      </c>
      <c r="H7" s="64" t="str">
        <f>IFERROR(VLOOKUP(水泳競技申込様式3!R36,競技種目!A15:C18,3,FALSE),"")</f>
        <v/>
      </c>
      <c r="I7" s="64" t="str">
        <f>IFERROR(VLOOKUP(水泳競技申込様式3!R36,競技種目!A15:B18,2,FALSE),"")</f>
        <v/>
      </c>
      <c r="J7" s="65" t="str">
        <f>IF(水泳競技申込様式3!V36="0.0","",水泳競技申込様式3!V36)</f>
        <v/>
      </c>
    </row>
    <row r="8" spans="1:10">
      <c r="A8" s="64">
        <v>7</v>
      </c>
      <c r="B8" s="64">
        <f>水泳競技申込様式3!B41</f>
        <v>0</v>
      </c>
      <c r="C8" s="64">
        <f>水泳競技申込様式3!B40</f>
        <v>0</v>
      </c>
      <c r="F8" s="64" t="str">
        <f>IFERROR(VLOOKUP(水泳競技申込様式3!Q40,年齢区分!A15:C16,3,FALSE),"")</f>
        <v/>
      </c>
      <c r="G8" s="64" t="str">
        <f>IFERROR(VLOOKUP(水泳競技申込様式3!Q40,年齢区分!A15:B18,2,FALSE),"")</f>
        <v/>
      </c>
      <c r="H8" s="64" t="str">
        <f>IFERROR(VLOOKUP(水泳競技申込様式3!R40,競技種目!A15:C18,3,FALSE),"")</f>
        <v/>
      </c>
      <c r="I8" s="64" t="str">
        <f>IFERROR(VLOOKUP(水泳競技申込様式3!R40,競技種目!A15:B18,2,FALSE),"")</f>
        <v/>
      </c>
      <c r="J8" s="65" t="str">
        <f>IF(水泳競技申込様式3!V40="0.0","",水泳競技申込様式3!V40)</f>
        <v/>
      </c>
    </row>
    <row r="9" spans="1:10">
      <c r="A9" s="64">
        <v>8</v>
      </c>
      <c r="B9" s="64">
        <f>水泳競技申込様式3!B45</f>
        <v>0</v>
      </c>
      <c r="C9" s="64">
        <f>水泳競技申込様式3!B44</f>
        <v>0</v>
      </c>
      <c r="F9" s="64" t="str">
        <f>IFERROR(VLOOKUP(水泳競技申込様式3!Q44,年齢区分!A15:C16,3,FALSE),"")</f>
        <v/>
      </c>
      <c r="G9" s="64" t="str">
        <f>IFERROR(VLOOKUP(水泳競技申込様式3!Q44,年齢区分!A15:B18,2,FALSE),"")</f>
        <v/>
      </c>
      <c r="H9" s="64" t="str">
        <f>IFERROR(VLOOKUP(水泳競技申込様式3!R44,競技種目!A15:C18,3,FALSE),"")</f>
        <v/>
      </c>
      <c r="I9" s="64" t="str">
        <f>IFERROR(VLOOKUP(水泳競技申込様式3!R44,競技種目!A15:B18,2,FALSE),"")</f>
        <v/>
      </c>
      <c r="J9" s="65" t="str">
        <f>IF(水泳競技申込様式3!V44="0.0","",水泳競技申込様式3!V44)</f>
        <v/>
      </c>
    </row>
  </sheetData>
  <sheetProtection algorithmName="SHA-512" hashValue="f/N0YPw3ABxZdZaPP0oxQpd6I3Snio6pPBz9gyuIypc+3lYwdqD6LZt4G2awi8KiEyd5cYqBTtDBlMYeZKXAHw==" saltValue="5Cp1BxpIVtekzHION2p1bA==" spinCount="100000" sheet="1" objects="1" scenarios="1"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topLeftCell="A4" workbookViewId="0">
      <selection sqref="A1:XFD1048576"/>
    </sheetView>
  </sheetViews>
  <sheetFormatPr defaultRowHeight="28.5" customHeight="1"/>
  <cols>
    <col min="1" max="1" width="58.5" customWidth="1"/>
  </cols>
  <sheetData>
    <row r="1" spans="1:3" ht="28.5" customHeight="1">
      <c r="A1" t="s">
        <v>8</v>
      </c>
      <c r="B1">
        <v>50100</v>
      </c>
    </row>
    <row r="2" spans="1:3" ht="28.5" customHeight="1">
      <c r="A2" t="s">
        <v>159</v>
      </c>
      <c r="B2">
        <v>10100</v>
      </c>
    </row>
    <row r="3" spans="1:3" ht="28.5" customHeight="1">
      <c r="A3" t="s">
        <v>160</v>
      </c>
      <c r="B3">
        <v>20100</v>
      </c>
    </row>
    <row r="4" spans="1:3" ht="28.5" customHeight="1">
      <c r="A4" t="s">
        <v>161</v>
      </c>
      <c r="B4">
        <v>40100</v>
      </c>
    </row>
    <row r="5" spans="1:3" ht="28.5" customHeight="1">
      <c r="A5" t="s">
        <v>162</v>
      </c>
      <c r="B5">
        <v>30100</v>
      </c>
    </row>
    <row r="6" spans="1:3" ht="28.5" customHeight="1">
      <c r="A6" t="s">
        <v>6</v>
      </c>
      <c r="B6">
        <v>50200</v>
      </c>
    </row>
    <row r="7" spans="1:3" ht="28.5" customHeight="1">
      <c r="A7" t="s">
        <v>9</v>
      </c>
      <c r="B7">
        <v>10025</v>
      </c>
    </row>
    <row r="8" spans="1:3" ht="28.5" customHeight="1">
      <c r="A8" t="s">
        <v>7</v>
      </c>
      <c r="B8">
        <v>20025</v>
      </c>
    </row>
    <row r="9" spans="1:3" ht="28.5" customHeight="1">
      <c r="A9" t="s">
        <v>10</v>
      </c>
      <c r="B9">
        <v>40025</v>
      </c>
    </row>
    <row r="10" spans="1:3" ht="28.5" customHeight="1">
      <c r="A10" t="s">
        <v>158</v>
      </c>
      <c r="B10">
        <v>30025</v>
      </c>
    </row>
    <row r="11" spans="1:3" ht="28.5" customHeight="1">
      <c r="A11" t="s">
        <v>13</v>
      </c>
      <c r="B11">
        <v>10050</v>
      </c>
    </row>
    <row r="12" spans="1:3" ht="28.5" customHeight="1">
      <c r="A12" t="s">
        <v>12</v>
      </c>
      <c r="B12">
        <v>20050</v>
      </c>
    </row>
    <row r="13" spans="1:3" ht="28.5" customHeight="1">
      <c r="A13" t="s">
        <v>14</v>
      </c>
      <c r="B13">
        <v>40050</v>
      </c>
    </row>
    <row r="14" spans="1:3" ht="28.5" customHeight="1">
      <c r="A14" t="s">
        <v>11</v>
      </c>
      <c r="B14">
        <v>30050</v>
      </c>
    </row>
    <row r="15" spans="1:3" ht="27">
      <c r="A15" s="61" t="s">
        <v>163</v>
      </c>
      <c r="B15">
        <v>60200</v>
      </c>
      <c r="C15">
        <v>1</v>
      </c>
    </row>
    <row r="16" spans="1:3" ht="27">
      <c r="A16" s="61" t="s">
        <v>164</v>
      </c>
      <c r="B16">
        <v>70200</v>
      </c>
      <c r="C16">
        <v>1</v>
      </c>
    </row>
    <row r="17" spans="1:3" ht="28.5" customHeight="1">
      <c r="A17" s="61" t="s">
        <v>165</v>
      </c>
      <c r="B17">
        <v>60200</v>
      </c>
      <c r="C17">
        <v>2</v>
      </c>
    </row>
    <row r="18" spans="1:3" ht="28.5" customHeight="1">
      <c r="A18" s="61" t="s">
        <v>166</v>
      </c>
      <c r="B18">
        <v>70200</v>
      </c>
      <c r="C18">
        <v>2</v>
      </c>
    </row>
    <row r="19" spans="1:3" ht="28.5" customHeight="1">
      <c r="A19" s="61" t="s">
        <v>167</v>
      </c>
    </row>
    <row r="20" spans="1:3" ht="28.5" customHeight="1">
      <c r="A20" s="61" t="s">
        <v>168</v>
      </c>
    </row>
    <row r="22" spans="1:3" ht="28.5" customHeight="1">
      <c r="A22" t="s">
        <v>94</v>
      </c>
    </row>
  </sheetData>
  <sheetProtection algorithmName="SHA-512" hashValue="zXbNxfXnalV0q8CTeZKUgeI2nIdxBRCiqHPiKgsjZgtUXJiCNBuIARHNavOwmzJje1g6VKoeXIEt7cvrLli81w==" saltValue="xwNj21NpfJf2u35gg0Zghg==" spinCount="100000" sheet="1" objects="1" scenarios="1"/>
  <sortState xmlns:xlrd2="http://schemas.microsoft.com/office/spreadsheetml/2017/richdata2" ref="A1:A14">
    <sortCondition ref="A1:A14"/>
  </sortState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>
      <selection activeCell="E22" sqref="E22"/>
    </sheetView>
  </sheetViews>
  <sheetFormatPr defaultColWidth="26.625" defaultRowHeight="21.75" customHeight="1"/>
  <cols>
    <col min="1" max="1" width="26.625" style="54"/>
  </cols>
  <sheetData>
    <row r="1" spans="1:6" ht="21.75" customHeight="1">
      <c r="A1" s="54" t="s">
        <v>16</v>
      </c>
      <c r="B1">
        <v>1</v>
      </c>
      <c r="C1">
        <v>1</v>
      </c>
      <c r="E1" s="55">
        <v>6</v>
      </c>
      <c r="F1" s="55">
        <v>1</v>
      </c>
    </row>
    <row r="2" spans="1:6" ht="21.75" customHeight="1">
      <c r="A2" s="54" t="s">
        <v>17</v>
      </c>
      <c r="B2">
        <v>1</v>
      </c>
      <c r="C2">
        <v>2</v>
      </c>
      <c r="E2" s="55">
        <v>7</v>
      </c>
      <c r="F2" s="55">
        <v>2</v>
      </c>
    </row>
    <row r="3" spans="1:6" ht="21.75" customHeight="1">
      <c r="A3" s="54" t="s">
        <v>18</v>
      </c>
      <c r="B3">
        <v>1</v>
      </c>
      <c r="C3">
        <v>3</v>
      </c>
      <c r="E3" s="55">
        <v>8</v>
      </c>
      <c r="F3" s="55">
        <v>3</v>
      </c>
    </row>
    <row r="4" spans="1:6" ht="21.75" customHeight="1">
      <c r="A4" s="54" t="s">
        <v>19</v>
      </c>
      <c r="B4">
        <v>1</v>
      </c>
      <c r="C4">
        <v>4</v>
      </c>
      <c r="E4" s="55">
        <v>9</v>
      </c>
      <c r="F4" s="55">
        <v>4</v>
      </c>
    </row>
    <row r="5" spans="1:6" ht="21.75" customHeight="1">
      <c r="A5" s="54" t="s">
        <v>20</v>
      </c>
      <c r="B5">
        <v>1</v>
      </c>
      <c r="C5">
        <v>5</v>
      </c>
      <c r="E5" s="55">
        <v>10</v>
      </c>
      <c r="F5" s="55">
        <v>5</v>
      </c>
    </row>
    <row r="6" spans="1:6" ht="21.75" customHeight="1">
      <c r="A6" s="54" t="s">
        <v>21</v>
      </c>
      <c r="B6">
        <v>1</v>
      </c>
      <c r="C6">
        <v>6</v>
      </c>
      <c r="E6" s="55">
        <v>11</v>
      </c>
      <c r="F6" s="55">
        <v>6</v>
      </c>
    </row>
    <row r="7" spans="1:6" ht="21.75" customHeight="1">
      <c r="A7" s="54" t="s">
        <v>22</v>
      </c>
      <c r="B7">
        <v>2</v>
      </c>
      <c r="E7" s="55">
        <v>12</v>
      </c>
      <c r="F7" s="55">
        <v>1</v>
      </c>
    </row>
    <row r="8" spans="1:6" ht="21.75" customHeight="1">
      <c r="A8" s="54" t="s">
        <v>23</v>
      </c>
      <c r="B8">
        <v>3</v>
      </c>
      <c r="E8" s="55">
        <v>13</v>
      </c>
      <c r="F8" s="55">
        <v>2</v>
      </c>
    </row>
    <row r="9" spans="1:6" ht="21.75" customHeight="1">
      <c r="A9" s="54" t="s">
        <v>24</v>
      </c>
      <c r="B9">
        <v>4</v>
      </c>
      <c r="E9" s="55">
        <v>14</v>
      </c>
      <c r="F9" s="55">
        <v>3</v>
      </c>
    </row>
    <row r="10" spans="1:6" ht="21.75" customHeight="1">
      <c r="A10" s="54" t="s">
        <v>101</v>
      </c>
      <c r="B10">
        <v>5</v>
      </c>
    </row>
    <row r="11" spans="1:6" ht="21.75" customHeight="1">
      <c r="A11" s="54" t="s">
        <v>25</v>
      </c>
      <c r="B11">
        <v>6</v>
      </c>
    </row>
    <row r="12" spans="1:6" ht="21.75" customHeight="1">
      <c r="A12" s="54" t="s">
        <v>26</v>
      </c>
      <c r="B12">
        <v>7</v>
      </c>
    </row>
    <row r="13" spans="1:6" ht="21.75" customHeight="1">
      <c r="A13" s="54" t="s">
        <v>27</v>
      </c>
      <c r="B13">
        <v>8</v>
      </c>
    </row>
    <row r="14" spans="1:6" ht="21.75" customHeight="1">
      <c r="A14" s="54" t="s">
        <v>28</v>
      </c>
      <c r="B14">
        <v>9</v>
      </c>
    </row>
    <row r="15" spans="1:6" ht="27">
      <c r="A15" s="56" t="s">
        <v>55</v>
      </c>
      <c r="B15">
        <v>11</v>
      </c>
      <c r="C15">
        <v>1</v>
      </c>
    </row>
    <row r="16" spans="1:6" ht="27">
      <c r="A16" s="56" t="s">
        <v>56</v>
      </c>
      <c r="B16">
        <v>12</v>
      </c>
      <c r="C16">
        <v>2</v>
      </c>
    </row>
    <row r="17" spans="1:2" ht="27">
      <c r="A17" s="56" t="s">
        <v>57</v>
      </c>
      <c r="B17">
        <v>13</v>
      </c>
    </row>
    <row r="18" spans="1:2" ht="27">
      <c r="A18" s="56" t="s">
        <v>58</v>
      </c>
      <c r="B18">
        <v>14</v>
      </c>
    </row>
    <row r="21" spans="1:2" ht="21.75" customHeight="1">
      <c r="A21" t="s">
        <v>94</v>
      </c>
    </row>
  </sheetData>
  <sheetProtection algorithmName="SHA-512" hashValue="WuyaMnvR/fMraCZavKQ7nItyTZn2k06S2xcGXcHPUyiu7sg4c0Utj58BXXDld1BhVjiY+R6MZXNQWxCxFj7gLg==" saltValue="2xNGzCy64I62cxFep2sSE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水泳競技申込様式１</vt:lpstr>
      <vt:lpstr>水泳競技申込様式２男子</vt:lpstr>
      <vt:lpstr>水泳競技申込様式２女子</vt:lpstr>
      <vt:lpstr>水泳競技申込様式3</vt:lpstr>
      <vt:lpstr>種目エントリー個票</vt:lpstr>
      <vt:lpstr>入力用</vt:lpstr>
      <vt:lpstr>入力用 (2)</vt:lpstr>
      <vt:lpstr>競技種目</vt:lpstr>
      <vt:lpstr>年齢区分</vt:lpstr>
      <vt:lpstr>年齢</vt:lpstr>
      <vt:lpstr>種目エントリー個票!Print_Area</vt:lpstr>
      <vt:lpstr>水泳競技申込様式１!Print_Area</vt:lpstr>
      <vt:lpstr>水泳競技申込様式２女子!Print_Area</vt:lpstr>
      <vt:lpstr>水泳競技申込様式２男子!Print_Area</vt:lpstr>
      <vt:lpstr>水泳競技申込様式3!Print_Area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</dc:creator>
  <cp:lastModifiedBy>良一 山村</cp:lastModifiedBy>
  <cp:lastPrinted>2024-04-10T08:56:41Z</cp:lastPrinted>
  <dcterms:created xsi:type="dcterms:W3CDTF">2005-06-12T02:19:51Z</dcterms:created>
  <dcterms:modified xsi:type="dcterms:W3CDTF">2025-03-29T09:51:08Z</dcterms:modified>
</cp:coreProperties>
</file>